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mc:AlternateContent xmlns:mc="http://schemas.openxmlformats.org/markup-compatibility/2006">
    <mc:Choice Requires="x15">
      <x15ac:absPath xmlns:x15ac="http://schemas.microsoft.com/office/spreadsheetml/2010/11/ac" url="C:\Users\Utente1\Desktop\PIANO TRIENNALE\"/>
    </mc:Choice>
  </mc:AlternateContent>
  <xr:revisionPtr revIDLastSave="0" documentId="8_{DA46A287-4965-4728-B8CA-EF8312B0856F}" xr6:coauthVersionLast="47" xr6:coauthVersionMax="47" xr10:uidLastSave="{00000000-0000-0000-0000-000000000000}"/>
  <bookViews>
    <workbookView xWindow="-120" yWindow="-120" windowWidth="29040" windowHeight="15840" tabRatio="828" xr2:uid="{00000000-000D-0000-FFFF-FFFF00000000}"/>
  </bookViews>
  <sheets>
    <sheet name="Gestione del Rischio" sheetId="2" r:id="rId1"/>
    <sheet name="S.P. A1" sheetId="1" r:id="rId2"/>
    <sheet name="S.P. A2" sheetId="36" r:id="rId3"/>
    <sheet name="S.P. A3" sheetId="37" r:id="rId4"/>
    <sheet name="S.P. A4" sheetId="38" r:id="rId5"/>
    <sheet name="S.P. B1" sheetId="13" r:id="rId6"/>
    <sheet name="S.P. C1" sheetId="19" r:id="rId7"/>
    <sheet name="S.P. C2" sheetId="20" r:id="rId8"/>
    <sheet name="S.P. D1" sheetId="26" r:id="rId9"/>
    <sheet name="S.P. E1" sheetId="24" r:id="rId10"/>
    <sheet name="S.P. E2" sheetId="25" r:id="rId11"/>
    <sheet name="S.P. F1" sheetId="27" r:id="rId12"/>
    <sheet name="S.P. F2" sheetId="28" r:id="rId13"/>
    <sheet name="S.P. F3" sheetId="22" r:id="rId14"/>
    <sheet name="S.P. G1" sheetId="29" r:id="rId15"/>
    <sheet name="S.P. H1" sheetId="23" r:id="rId16"/>
    <sheet name="S.P. I1" sheetId="21" r:id="rId17"/>
    <sheet name="S.P. I2" sheetId="32" r:id="rId18"/>
    <sheet name="S.P. I3" sheetId="40" r:id="rId19"/>
    <sheet name="S.P. L1" sheetId="34" r:id="rId20"/>
    <sheet name="S.P. M1" sheetId="35" r:id="rId2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3" i="1" l="1"/>
  <c r="J3" i="2"/>
  <c r="C100" i="1"/>
  <c r="K3" i="2"/>
  <c r="C63" i="36"/>
  <c r="J4" i="2"/>
  <c r="C100" i="36"/>
  <c r="K4" i="2"/>
  <c r="C63" i="37"/>
  <c r="J5" i="2" s="1"/>
  <c r="L5" i="2" s="1"/>
  <c r="C100" i="37"/>
  <c r="K5" i="2"/>
  <c r="C63" i="38"/>
  <c r="J6" i="2" s="1"/>
  <c r="C100" i="38"/>
  <c r="K6" i="2" s="1"/>
  <c r="C63" i="13"/>
  <c r="J7" i="2" s="1"/>
  <c r="C100" i="13"/>
  <c r="K7" i="2"/>
  <c r="C63" i="19"/>
  <c r="J8" i="2" s="1"/>
  <c r="C100" i="19"/>
  <c r="K8" i="2" s="1"/>
  <c r="C63" i="20"/>
  <c r="J9" i="2" s="1"/>
  <c r="C100" i="20"/>
  <c r="K9" i="2" s="1"/>
  <c r="C63" i="26"/>
  <c r="J10" i="2" s="1"/>
  <c r="C100" i="26"/>
  <c r="K10" i="2" s="1"/>
  <c r="C63" i="24"/>
  <c r="J11" i="2" s="1"/>
  <c r="C100" i="24"/>
  <c r="K11" i="2" s="1"/>
  <c r="C63" i="25"/>
  <c r="J12" i="2" s="1"/>
  <c r="C100" i="25"/>
  <c r="K12" i="2" s="1"/>
  <c r="C63" i="27"/>
  <c r="J13" i="2"/>
  <c r="C100" i="27"/>
  <c r="K13" i="2" s="1"/>
  <c r="C63" i="28"/>
  <c r="J14" i="2"/>
  <c r="C100" i="28"/>
  <c r="K14" i="2" s="1"/>
  <c r="C63" i="22"/>
  <c r="J15" i="2" s="1"/>
  <c r="C100" i="22"/>
  <c r="K15" i="2" s="1"/>
  <c r="C63" i="29"/>
  <c r="J16" i="2" s="1"/>
  <c r="L16" i="2" s="1"/>
  <c r="K33" i="2" s="1"/>
  <c r="C100" i="29"/>
  <c r="K16" i="2"/>
  <c r="C63" i="23"/>
  <c r="J17" i="2" s="1"/>
  <c r="L17" i="2" s="1"/>
  <c r="K34" i="2" s="1"/>
  <c r="C100" i="23"/>
  <c r="K17" i="2" s="1"/>
  <c r="C63" i="21"/>
  <c r="J18" i="2" s="1"/>
  <c r="L18" i="2" s="1"/>
  <c r="C100" i="21"/>
  <c r="K18" i="2"/>
  <c r="C63" i="32"/>
  <c r="J19" i="2" s="1"/>
  <c r="C100" i="32"/>
  <c r="K19" i="2" s="1"/>
  <c r="C63" i="40"/>
  <c r="J20" i="2" s="1"/>
  <c r="C100" i="40"/>
  <c r="K20" i="2" s="1"/>
  <c r="C63" i="34"/>
  <c r="J21" i="2" s="1"/>
  <c r="C100" i="34"/>
  <c r="K21" i="2" s="1"/>
  <c r="C63" i="35"/>
  <c r="J22" i="2" s="1"/>
  <c r="C100" i="35"/>
  <c r="K22" i="2" s="1"/>
  <c r="I22" i="2"/>
  <c r="I21" i="2"/>
  <c r="G22" i="2"/>
  <c r="F22" i="2"/>
  <c r="I20" i="2"/>
  <c r="G20" i="2"/>
  <c r="F20" i="2"/>
  <c r="F19" i="2"/>
  <c r="I6" i="2"/>
  <c r="H6" i="2"/>
  <c r="G6" i="2"/>
  <c r="F6" i="2"/>
  <c r="I5" i="2"/>
  <c r="H5" i="2"/>
  <c r="G5" i="2"/>
  <c r="F5" i="2"/>
  <c r="I4" i="2"/>
  <c r="H4" i="2"/>
  <c r="G4" i="2"/>
  <c r="F4" i="2"/>
  <c r="H21" i="2"/>
  <c r="G21" i="2"/>
  <c r="F21" i="2"/>
  <c r="I19" i="2"/>
  <c r="H19" i="2"/>
  <c r="G19" i="2"/>
  <c r="I16" i="2"/>
  <c r="H16" i="2"/>
  <c r="G16" i="2"/>
  <c r="F16" i="2"/>
  <c r="I17" i="2"/>
  <c r="H17" i="2"/>
  <c r="G17" i="2"/>
  <c r="F17" i="2"/>
  <c r="I15" i="2"/>
  <c r="H15" i="2"/>
  <c r="G15" i="2"/>
  <c r="F15" i="2"/>
  <c r="I14" i="2"/>
  <c r="H14" i="2"/>
  <c r="G14" i="2"/>
  <c r="F14" i="2"/>
  <c r="I13" i="2"/>
  <c r="H13" i="2"/>
  <c r="G13" i="2"/>
  <c r="F13" i="2"/>
  <c r="I12" i="2"/>
  <c r="H12" i="2"/>
  <c r="G12" i="2"/>
  <c r="F12" i="2"/>
  <c r="I11" i="2"/>
  <c r="H11" i="2"/>
  <c r="G11" i="2"/>
  <c r="F11" i="2"/>
  <c r="I10" i="2"/>
  <c r="H10" i="2"/>
  <c r="G10" i="2"/>
  <c r="F10" i="2"/>
  <c r="I18" i="2"/>
  <c r="I9" i="2"/>
  <c r="I8" i="2"/>
  <c r="H18" i="2"/>
  <c r="H9" i="2"/>
  <c r="H8" i="2"/>
  <c r="G18" i="2"/>
  <c r="G9" i="2"/>
  <c r="G8" i="2"/>
  <c r="F18" i="2"/>
  <c r="F9" i="2"/>
  <c r="F8" i="2"/>
  <c r="I7" i="2"/>
  <c r="H7" i="2"/>
  <c r="G7" i="2"/>
  <c r="F7" i="2"/>
  <c r="I3" i="2"/>
  <c r="H3" i="2"/>
  <c r="G3" i="2"/>
  <c r="F3" i="2"/>
  <c r="L15" i="2" l="1"/>
  <c r="L10" i="2"/>
  <c r="K30" i="2" s="1"/>
  <c r="L9" i="2"/>
  <c r="L13" i="2"/>
  <c r="K32" i="2" s="1"/>
  <c r="L4" i="2"/>
  <c r="L7" i="2"/>
  <c r="K28" i="2" s="1"/>
  <c r="L19" i="2"/>
  <c r="K35" i="2" s="1"/>
  <c r="L3" i="2"/>
  <c r="K27" i="2" s="1"/>
  <c r="L6" i="2"/>
  <c r="L22" i="2"/>
  <c r="K37" i="2" s="1"/>
  <c r="L8" i="2"/>
  <c r="K29" i="2" s="1"/>
  <c r="L20" i="2"/>
  <c r="L14" i="2"/>
  <c r="L21" i="2"/>
  <c r="K36" i="2" s="1"/>
  <c r="L12" i="2"/>
  <c r="L11" i="2"/>
  <c r="K31" i="2" s="1"/>
  <c r="K39" i="2" l="1"/>
</calcChain>
</file>

<file path=xl/sharedStrings.xml><?xml version="1.0" encoding="utf-8"?>
<sst xmlns="http://schemas.openxmlformats.org/spreadsheetml/2006/main" count="1999" uniqueCount="357">
  <si>
    <t>Il processo è discrezionale?</t>
  </si>
  <si>
    <t xml:space="preserve">No, è del tutto vincolato </t>
  </si>
  <si>
    <t>E’ parzialmente vincolato dalla legge e da atti amministrativi 
(regolamenti, direttive, circolari)</t>
  </si>
  <si>
    <t>DISCREZIONALITA'</t>
  </si>
  <si>
    <t>E’ parzialmente vincolato solo dalla legge</t>
  </si>
  <si>
    <t>E’ parzialmente vincolato solo da atti amministrativi
(regolamenti, direttive, circolari)</t>
  </si>
  <si>
    <t xml:space="preserve">E’ altamente discrezionale </t>
  </si>
  <si>
    <t>Valutazione indice</t>
  </si>
  <si>
    <t>RILEVANZA ESTERNA</t>
  </si>
  <si>
    <t xml:space="preserve">I lprocesso produce effetti diretti all’esterno dell’amministrazione di riferimento? </t>
  </si>
  <si>
    <t>No, ha come destinatario finale un ufficio interno</t>
  </si>
  <si>
    <t xml:space="preserve">Sì, il risultato del processo è rivolto direttamente ad utenti esterni alla p.a. di riferimento </t>
  </si>
  <si>
    <t>COMPLESSITA' DEL PROCESSO</t>
  </si>
  <si>
    <t xml:space="preserve">Si tratta di un processo complesso che comporta il coinvolgimento di più amministrazioni (esclusi i controlli) in fasi successive per il conseguimento del risultato? </t>
  </si>
  <si>
    <t xml:space="preserve">Sì, il processo coinvolge più di 3 amministrazioni </t>
  </si>
  <si>
    <t xml:space="preserve">Sì, il processo coinvolge più di 5 amministrazioni </t>
  </si>
  <si>
    <t>VALORE</t>
  </si>
  <si>
    <t>NOTE</t>
  </si>
  <si>
    <t>VALORE ECONOMICO</t>
  </si>
  <si>
    <t xml:space="preserve">Qual è l’impatto economico del processo? </t>
  </si>
  <si>
    <t xml:space="preserve">Ha rilevanza esclusivamente interna </t>
  </si>
  <si>
    <t>Comporta l’attribuzione di vantaggi a soggetti esterni, ma di non particolare rilievo economico (es.: concessione di borsa di studio per studenti)</t>
  </si>
  <si>
    <t>Comporta l’attribuzione di considerevoli vantaggi a soggetti esterni (es.: affidamento di appalto)</t>
  </si>
  <si>
    <t>FRAZIONABILITA' DEL PROCESSO</t>
  </si>
  <si>
    <t xml:space="preserve">Il risultato finale del processo può essere raggiunto anche effettuando una pluralità di operazioni di entità economica ridotta che, considerate complessivamente, alla fine assicurano lo stesso risultato (es.: pluralità di affidamenti ridotti)? </t>
  </si>
  <si>
    <t xml:space="preserve">No </t>
  </si>
  <si>
    <t xml:space="preserve">Sì </t>
  </si>
  <si>
    <t>CONTROLLI</t>
  </si>
  <si>
    <t xml:space="preserve">Anche sulla base dell’esperienza pregressa, il tipo di controllo applicato sul processo è adeguato a neutralizzare il rischio? </t>
  </si>
  <si>
    <t xml:space="preserve">Sì, costituisce un efficace strumento di neutralizzazione </t>
  </si>
  <si>
    <t xml:space="preserve">Sì, è molto efficace </t>
  </si>
  <si>
    <t xml:space="preserve">Sì, per una percentuale approssimativa del 50% </t>
  </si>
  <si>
    <t xml:space="preserve">Sì, ma in minima parte </t>
  </si>
  <si>
    <t xml:space="preserve">No, il rischio rimane indifferente </t>
  </si>
  <si>
    <t>IMPATTO ORGANIZZATIVO</t>
  </si>
  <si>
    <t xml:space="preserve">Fino a circa il 20% </t>
  </si>
  <si>
    <t xml:space="preserve">Fino a circa il 40% </t>
  </si>
  <si>
    <t xml:space="preserve">Fino a circa il 60% </t>
  </si>
  <si>
    <t xml:space="preserve">Fino a circa l’80% </t>
  </si>
  <si>
    <t xml:space="preserve">Fino a circa il 100% </t>
  </si>
  <si>
    <t>IMPATTO ECONOMICO</t>
  </si>
  <si>
    <t>IMPATTO REPUTAZIONALE</t>
  </si>
  <si>
    <t xml:space="preserve">Nel corso degli ultimi 5 anni sono stati pubblicati su giornali o riviste articoli aventi ad oggetto il medesimo evento o eventi analoghi? </t>
  </si>
  <si>
    <t xml:space="preserve">Non ne abbiamo memoria </t>
  </si>
  <si>
    <t xml:space="preserve">Sì, sulla stampa locale </t>
  </si>
  <si>
    <t xml:space="preserve">Sì, sulla stampa nazionale </t>
  </si>
  <si>
    <t xml:space="preserve">Sì, sulla stampa locale e nazionale </t>
  </si>
  <si>
    <t xml:space="preserve">Sì, sulla stampa locale, nazionale e internazionale </t>
  </si>
  <si>
    <t>IMPATTO ORGANIZZATIVO, ECONOMICO E SULL'IMMAGINE</t>
  </si>
  <si>
    <t xml:space="preserve">A quale livello può collocarsi il rischio dell’evento (livello apicale, livello intermedio o livello basso) ovvero la posizione/il ruolo che l’eventuale soggetto riveste nell’organizzazione è elevata, media o bassa? </t>
  </si>
  <si>
    <t xml:space="preserve">A livello di addetto </t>
  </si>
  <si>
    <t xml:space="preserve">A livello di collaboratore o funzionario </t>
  </si>
  <si>
    <t xml:space="preserve">A livello di dirigente di ufficio non generale ovvero di posizione apicale o di posizione organizzativa </t>
  </si>
  <si>
    <t xml:space="preserve">A livello di dirigente di ufficio generale </t>
  </si>
  <si>
    <t xml:space="preserve">A livello di capo dipartimento/segretario generale </t>
  </si>
  <si>
    <t>EVENTI RISCHIOSI</t>
  </si>
  <si>
    <t>FATTORI DI RISCHIO</t>
  </si>
  <si>
    <t>Acquisizione e progressione del personale</t>
  </si>
  <si>
    <t>A</t>
  </si>
  <si>
    <t>Svolgimento di concorsi pubblici</t>
  </si>
  <si>
    <t>Organizzazione e funzionamento dell'Ordine</t>
  </si>
  <si>
    <t>Conferimento di incarichi di collaborazione</t>
  </si>
  <si>
    <t>B</t>
  </si>
  <si>
    <t>Affidamento di lavori, servizi e forniture</t>
  </si>
  <si>
    <t>Affidamenti diretti</t>
  </si>
  <si>
    <t>C</t>
  </si>
  <si>
    <t>Iscrizione, trasferimento, cancellazione</t>
  </si>
  <si>
    <t>Rilascio di certificazioni e attestazioni</t>
  </si>
  <si>
    <t>Riconoscimento crediti formativi</t>
  </si>
  <si>
    <t>Composizione delle controversie (tra iscritti all'albo, ovvero tra questi e soggetti terzi)</t>
  </si>
  <si>
    <t>D</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</si>
  <si>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</si>
  <si>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Incassi e pagamenti</t>
  </si>
  <si>
    <t>Gestione e recupero crediti</t>
  </si>
  <si>
    <t>Eventi rischiosi connessi al processo:</t>
  </si>
  <si>
    <t>Misure adottate:</t>
  </si>
  <si>
    <t>SCHEDA PROCESSO A1</t>
  </si>
  <si>
    <t>Breve descrizione dei controlli effettuati sul processo:</t>
  </si>
  <si>
    <t>Unità Operative/Soggetti coinvolti:</t>
  </si>
  <si>
    <t>No, il processo coinvolge una sola P.A.</t>
  </si>
  <si>
    <r>
      <t>Rispetto al totale del personale impiegato nel singolo servizio</t>
    </r>
    <r>
      <rPr>
        <sz val="12"/>
        <color theme="1"/>
        <rFont val="Calibri"/>
        <family val="2"/>
        <scheme val="minor"/>
      </rPr>
      <t xml:space="preserve"> (unità organizzativa semplice) </t>
    </r>
    <r>
      <rPr>
        <b/>
        <sz val="12"/>
        <color theme="1"/>
        <rFont val="Calibri"/>
        <family val="2"/>
        <scheme val="minor"/>
      </rPr>
      <t>competente a svolgere il processo</t>
    </r>
    <r>
      <rPr>
        <sz val="12"/>
        <color theme="1"/>
        <rFont val="Calibri"/>
        <family val="2"/>
        <scheme val="minor"/>
      </rPr>
      <t xml:space="preserve"> (o la fase di processo di competenza della p.a.) </t>
    </r>
    <r>
      <rPr>
        <b/>
        <u/>
        <sz val="12"/>
        <color theme="1"/>
        <rFont val="Calibri"/>
        <scheme val="minor"/>
      </rPr>
      <t>nell’ambito della singola P.A.</t>
    </r>
    <r>
      <rPr>
        <b/>
        <sz val="12"/>
        <color theme="1"/>
        <rFont val="Calibri"/>
        <family val="2"/>
        <scheme val="minor"/>
      </rPr>
      <t>,</t>
    </r>
    <r>
      <rPr>
        <sz val="12"/>
        <color theme="1"/>
        <rFont val="Calibri"/>
        <family val="2"/>
        <scheme val="minor"/>
      </rPr>
      <t xml:space="preserve"> </t>
    </r>
    <r>
      <rPr>
        <b/>
        <sz val="12"/>
        <color theme="1"/>
        <rFont val="Calibri"/>
        <family val="2"/>
        <scheme val="minor"/>
      </rPr>
      <t>quale percentuale di personale è impiegata nel processo?</t>
    </r>
    <r>
      <rPr>
        <sz val="12"/>
        <color theme="1"/>
        <rFont val="Calibri"/>
        <family val="2"/>
        <scheme val="minor"/>
      </rPr>
      <t xml:space="preserve"> (se il processo coinvolge l’attività di più servizi nell’ambito della stessa p.a. occorre riferire la percentuale al personale impiegato nei servizi coinvolti) </t>
    </r>
  </si>
  <si>
    <t xml:space="preserve">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 </t>
  </si>
  <si>
    <t>1-3</t>
  </si>
  <si>
    <t>15-25</t>
  </si>
  <si>
    <t>Trascurabile</t>
  </si>
  <si>
    <t>Rilevante</t>
  </si>
  <si>
    <t>Critico</t>
  </si>
  <si>
    <t>VALUTAZIONE PROBABILITA'</t>
  </si>
  <si>
    <t>VALUTAZIONE IMPATTO</t>
  </si>
  <si>
    <t>O-1</t>
  </si>
  <si>
    <t>O-2</t>
  </si>
  <si>
    <t>O-3</t>
  </si>
  <si>
    <t>O-4</t>
  </si>
  <si>
    <t>O-5</t>
  </si>
  <si>
    <t>O-6</t>
  </si>
  <si>
    <t>O-7</t>
  </si>
  <si>
    <t>O-8</t>
  </si>
  <si>
    <t>O-9</t>
  </si>
  <si>
    <t>O-10</t>
  </si>
  <si>
    <t>O-11</t>
  </si>
  <si>
    <t>O-12</t>
  </si>
  <si>
    <t>O-13</t>
  </si>
  <si>
    <t xml:space="preserve">Trasparenza </t>
  </si>
  <si>
    <t xml:space="preserve">Codice di Comportamento </t>
  </si>
  <si>
    <t xml:space="preserve">Rotazione del Personale </t>
  </si>
  <si>
    <t xml:space="preserve">Astensione in caso di Conflitto di Interessi </t>
  </si>
  <si>
    <t xml:space="preserve">Svolgimento incarichi d'ufficio attività ed incarichi extra-istituzionali </t>
  </si>
  <si>
    <t xml:space="preserve">Conferimento di incarichi dirigenziali in caso di particolari attività o incarichi precedenti </t>
  </si>
  <si>
    <t xml:space="preserve">Incompatibilità specifiche per posizioni dirigenziali </t>
  </si>
  <si>
    <t xml:space="preserve">Svolgimento di attività successiva alla cessazione del rapporto di lavoro </t>
  </si>
  <si>
    <t xml:space="preserve">Commissioni, assegnazioni uffici e conferimento di incarichi in caso di condanna per delitti contro la PA </t>
  </si>
  <si>
    <t xml:space="preserve">Whistleblowing </t>
  </si>
  <si>
    <t xml:space="preserve">Formazione </t>
  </si>
  <si>
    <t xml:space="preserve">Azioni di sensibilizzazione e rapporto con la società civile </t>
  </si>
  <si>
    <t>MISURE ULTERIORI</t>
  </si>
  <si>
    <t>U-1</t>
  </si>
  <si>
    <t>U-2</t>
  </si>
  <si>
    <t>U-3</t>
  </si>
  <si>
    <t>U-4</t>
  </si>
  <si>
    <t>U-5</t>
  </si>
  <si>
    <t>U-6</t>
  </si>
  <si>
    <t>U-7</t>
  </si>
  <si>
    <r>
      <t xml:space="preserve">Fattori abilitanti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b/>
        <sz val="11"/>
        <color theme="1"/>
        <rFont val="Calibri"/>
        <scheme val="minor"/>
      </rPr>
      <t>= A)</t>
    </r>
  </si>
  <si>
    <r>
      <rPr>
        <b/>
        <sz val="16"/>
        <color theme="1"/>
        <rFont val="Calibri"/>
        <scheme val="minor"/>
      </rPr>
      <t>AREA DI RISCHIO</t>
    </r>
    <r>
      <rPr>
        <sz val="16"/>
        <color theme="1"/>
        <rFont val="Calibri"/>
        <scheme val="minor"/>
      </rPr>
      <t>: Acquisizione e progressione del personale</t>
    </r>
  </si>
  <si>
    <r>
      <rPr>
        <b/>
        <sz val="16"/>
        <color theme="1"/>
        <rFont val="Calibri"/>
        <scheme val="minor"/>
      </rPr>
      <t>PROCESSO</t>
    </r>
    <r>
      <rPr>
        <sz val="16"/>
        <color theme="1"/>
        <rFont val="Calibri"/>
        <scheme val="minor"/>
      </rPr>
      <t>: Svolgimento di concorsi pubblici</t>
    </r>
  </si>
  <si>
    <t>(Eventuali altri fattori)</t>
  </si>
  <si>
    <t>E</t>
  </si>
  <si>
    <t>Controllo svolgimento praticantato</t>
  </si>
  <si>
    <t>Controllo cause di incompatibilità</t>
  </si>
  <si>
    <t>TEMPISTICA REALIZZAZIONE OBIETTIVO</t>
  </si>
  <si>
    <t>RESPONSABILE</t>
  </si>
  <si>
    <t xml:space="preserve">Per la stima della probabilità, non rileva la previsione dell’esistenza in astratto del controllo, ma la sua efficacia in relazione al rischio considerato </t>
  </si>
  <si>
    <r>
      <t xml:space="preserve">INDICI DI VALUTAZIONE DELL'IMPATTO
</t>
    </r>
    <r>
      <rPr>
        <sz val="14"/>
        <color theme="1"/>
        <rFont val="Calibri"/>
        <scheme val="minor"/>
      </rPr>
      <t>(stimati sulla base di dati oggettivi, ossia di quanto risulta all’amministrazione)</t>
    </r>
  </si>
  <si>
    <r>
      <t xml:space="preserve">INDICI DI VALUTAZIONE DELLA PROBABILITA'
</t>
    </r>
    <r>
      <rPr>
        <sz val="14"/>
        <color theme="1"/>
        <rFont val="Calibri"/>
        <scheme val="minor"/>
      </rPr>
      <t>(indicati sulla base della valutazione del gruppo di lavoro)</t>
    </r>
  </si>
  <si>
    <t>MEDIA INDICATORI DI PROBABILITA'</t>
  </si>
  <si>
    <t>MEDIA INDICATORI DI IMPATTO</t>
  </si>
  <si>
    <t>Medio-Basso</t>
  </si>
  <si>
    <t>4-6</t>
  </si>
  <si>
    <t>8-12</t>
  </si>
  <si>
    <t>U.O./SOGGETTI COINVOLTI</t>
  </si>
  <si>
    <t>Patti di Integrità/legalità</t>
  </si>
  <si>
    <r>
      <t>Classificazione livelli di rischio (</t>
    </r>
    <r>
      <rPr>
        <b/>
        <i/>
        <sz val="16"/>
        <color theme="1"/>
        <rFont val="Calibri"/>
        <scheme val="minor"/>
      </rPr>
      <t>Rating</t>
    </r>
    <r>
      <rPr>
        <b/>
        <sz val="16"/>
        <color theme="1"/>
        <rFont val="Calibri"/>
        <scheme val="minor"/>
      </rPr>
      <t>)</t>
    </r>
  </si>
  <si>
    <t>SCHEDA PROCESSO A4</t>
  </si>
  <si>
    <t>SCHEDA PROCESSO A3</t>
  </si>
  <si>
    <t>SCHEDA PROCESSO A2</t>
  </si>
  <si>
    <t>SCHEDA PROCESSO C1</t>
  </si>
  <si>
    <t>SCHEDA PROCESSO C2</t>
  </si>
  <si>
    <t>SCHEDA PROCESSO D1</t>
  </si>
  <si>
    <t>SCHEDA PROCESSO E1</t>
  </si>
  <si>
    <t>LIVELLO DI  RISCHIO
 E RATING</t>
  </si>
  <si>
    <r>
      <rPr>
        <b/>
        <sz val="16"/>
        <color theme="1"/>
        <rFont val="Calibri"/>
        <scheme val="minor"/>
      </rPr>
      <t>AREA DI RISCHIO</t>
    </r>
    <r>
      <rPr>
        <sz val="16"/>
        <color theme="1"/>
        <rFont val="Calibri"/>
        <scheme val="minor"/>
      </rPr>
      <t>: Affidamento di lavori, servizi e forniture</t>
    </r>
  </si>
  <si>
    <r>
      <rPr>
        <b/>
        <sz val="16"/>
        <color theme="1"/>
        <rFont val="Calibri"/>
        <scheme val="minor"/>
      </rPr>
      <t>AREA DI RISCHIO</t>
    </r>
    <r>
      <rPr>
        <sz val="16"/>
        <color theme="1"/>
        <rFont val="Calibri"/>
        <scheme val="minor"/>
      </rPr>
      <t>: Provvedimenti ampliativi della sfera giuridica dei destinatari PRIVI di effetto economico diretto ed immediato per il destinatario</t>
    </r>
  </si>
  <si>
    <r>
      <rPr>
        <b/>
        <sz val="16"/>
        <color theme="1"/>
        <rFont val="Calibri"/>
        <scheme val="minor"/>
      </rPr>
      <t>AREA DI RISCHIO</t>
    </r>
    <r>
      <rPr>
        <sz val="16"/>
        <color theme="1"/>
        <rFont val="Calibri"/>
        <scheme val="minor"/>
      </rPr>
      <t>: Provvedimenti ampliativi della sfera giuridica dei destinatari CON effetto economico diretto ed immediato per il destinatario</t>
    </r>
  </si>
  <si>
    <t>AREE DI RISCHIO</t>
  </si>
  <si>
    <t>PROCESSI</t>
  </si>
  <si>
    <r>
      <rPr>
        <b/>
        <sz val="16"/>
        <color theme="1"/>
        <rFont val="Calibri"/>
        <scheme val="minor"/>
      </rPr>
      <t>PROCESSO</t>
    </r>
    <r>
      <rPr>
        <sz val="16"/>
        <color theme="1"/>
        <rFont val="Calibri"/>
        <scheme val="minor"/>
      </rPr>
      <t>: Conferimento di incarichi di collaborazione</t>
    </r>
  </si>
  <si>
    <r>
      <rPr>
        <b/>
        <sz val="16"/>
        <color theme="1"/>
        <rFont val="Calibri"/>
        <scheme val="minor"/>
      </rPr>
      <t>PROCESSO</t>
    </r>
    <r>
      <rPr>
        <sz val="16"/>
        <color theme="1"/>
        <rFont val="Calibri"/>
        <scheme val="minor"/>
      </rPr>
      <t>: Affidamenti diretti</t>
    </r>
  </si>
  <si>
    <r>
      <rPr>
        <b/>
        <sz val="16"/>
        <color theme="1"/>
        <rFont val="Calibri"/>
        <scheme val="minor"/>
      </rPr>
      <t>PROCESSO</t>
    </r>
    <r>
      <rPr>
        <sz val="16"/>
        <color theme="1"/>
        <rFont val="Calibri"/>
        <scheme val="minor"/>
      </rPr>
      <t>: Iscrizione, trasferimento, cancellazione</t>
    </r>
  </si>
  <si>
    <r>
      <rPr>
        <b/>
        <sz val="16"/>
        <color theme="1"/>
        <rFont val="Calibri"/>
        <scheme val="minor"/>
      </rPr>
      <t>PROCESSO</t>
    </r>
    <r>
      <rPr>
        <sz val="16"/>
        <color theme="1"/>
        <rFont val="Calibri"/>
        <scheme val="minor"/>
      </rPr>
      <t>: Rilascio di certificazioni e attestazioni</t>
    </r>
  </si>
  <si>
    <r>
      <rPr>
        <b/>
        <sz val="16"/>
        <color theme="1"/>
        <rFont val="Calibri"/>
        <scheme val="minor"/>
      </rPr>
      <t>PROCESSO</t>
    </r>
    <r>
      <rPr>
        <sz val="16"/>
        <color theme="1"/>
        <rFont val="Calibri"/>
        <scheme val="minor"/>
      </rPr>
      <t>: Riconoscimento crediti formativi</t>
    </r>
  </si>
  <si>
    <r>
      <rPr>
        <b/>
        <sz val="16"/>
        <color theme="1"/>
        <rFont val="Calibri"/>
        <scheme val="minor"/>
      </rPr>
      <t>PROCESSO</t>
    </r>
    <r>
      <rPr>
        <sz val="16"/>
        <color theme="1"/>
        <rFont val="Calibri"/>
        <scheme val="minor"/>
      </rPr>
      <t>: Composizione delle controversie (tra iscritti all'albo, ovvero tra questi e soggetti terzi)</t>
    </r>
  </si>
  <si>
    <r>
      <rPr>
        <b/>
        <sz val="16"/>
        <color theme="1"/>
        <rFont val="Calibri"/>
        <scheme val="minor"/>
      </rPr>
      <t>PROCESSO</t>
    </r>
    <r>
      <rPr>
        <sz val="16"/>
        <color theme="1"/>
        <rFont val="Calibri"/>
        <scheme val="minor"/>
      </rPr>
      <t>: Incassi e pagamenti</t>
    </r>
  </si>
  <si>
    <r>
      <rPr>
        <b/>
        <sz val="16"/>
        <color theme="1"/>
        <rFont val="Calibri"/>
        <scheme val="minor"/>
      </rPr>
      <t>PROCESSO</t>
    </r>
    <r>
      <rPr>
        <sz val="16"/>
        <color theme="1"/>
        <rFont val="Calibri"/>
        <scheme val="minor"/>
      </rPr>
      <t>: Gestione e recupero crediti</t>
    </r>
  </si>
  <si>
    <r>
      <rPr>
        <b/>
        <sz val="16"/>
        <color theme="1"/>
        <rFont val="Calibri"/>
        <scheme val="minor"/>
      </rPr>
      <t>PROCESSO</t>
    </r>
    <r>
      <rPr>
        <sz val="16"/>
        <color theme="1"/>
        <rFont val="Calibri"/>
        <scheme val="minor"/>
      </rPr>
      <t>: Controllo svolgimento praticantato</t>
    </r>
  </si>
  <si>
    <r>
      <rPr>
        <b/>
        <sz val="16"/>
        <color theme="1"/>
        <rFont val="Calibri"/>
        <scheme val="minor"/>
      </rPr>
      <t>PROCESSO</t>
    </r>
    <r>
      <rPr>
        <sz val="16"/>
        <color theme="1"/>
        <rFont val="Calibri"/>
        <scheme val="minor"/>
      </rPr>
      <t>: Controllo cause di incompatibilità</t>
    </r>
  </si>
  <si>
    <t>Valore medio di rischio per area</t>
  </si>
  <si>
    <t>Rischio medio complessivo</t>
  </si>
  <si>
    <t>MISURE SPECIFICHE DA ADOTTARE</t>
  </si>
  <si>
    <t>MISURE SPECIFICHE ADOTTATE</t>
  </si>
  <si>
    <t>DESCRIZIONE MISURA SPECIFICA</t>
  </si>
  <si>
    <t>MISURE  OBBLIGATORIE (TRASVERSALI)</t>
  </si>
  <si>
    <t>Provvedimenti ampliativi della sfera giuridica dei destinatari CON effetto economico diretto ed immediato per il destinatario</t>
  </si>
  <si>
    <t>Gestione delle entrate, delle spese e del patrimonio</t>
  </si>
  <si>
    <t>F</t>
  </si>
  <si>
    <t>Controlli, verifiche, ispezioni e sanzioni</t>
  </si>
  <si>
    <t>Verifica periodica dei Crediti Formativi maturati dagli iscritti</t>
  </si>
  <si>
    <r>
      <rPr>
        <b/>
        <sz val="16"/>
        <color theme="1"/>
        <rFont val="Calibri"/>
        <scheme val="minor"/>
      </rPr>
      <t>PROCESSO</t>
    </r>
    <r>
      <rPr>
        <sz val="16"/>
        <color theme="1"/>
        <rFont val="Calibri"/>
        <scheme val="minor"/>
      </rPr>
      <t>: Verifica periodica dei Crediti Formativi maturati dagli iscritti</t>
    </r>
  </si>
  <si>
    <r>
      <rPr>
        <b/>
        <sz val="16"/>
        <color theme="1"/>
        <rFont val="Calibri"/>
        <scheme val="minor"/>
      </rPr>
      <t>AREA DI RISCHIO</t>
    </r>
    <r>
      <rPr>
        <sz val="16"/>
        <color theme="1"/>
        <rFont val="Calibri"/>
        <scheme val="minor"/>
      </rPr>
      <t>: Controlli, verifiche, ispezioni e sanzioni</t>
    </r>
  </si>
  <si>
    <t>SCHEDA PROCESSO F3</t>
  </si>
  <si>
    <t>G</t>
  </si>
  <si>
    <t>H</t>
  </si>
  <si>
    <t>I</t>
  </si>
  <si>
    <t>Formazione professionale continua</t>
  </si>
  <si>
    <t>Incarichi e nomine</t>
  </si>
  <si>
    <t>Affari legali e contenzioso</t>
  </si>
  <si>
    <t>L</t>
  </si>
  <si>
    <t>Adozione di pareri di congruità sui corrispettivi per le prestazioni professionali</t>
  </si>
  <si>
    <t>SPECIFICHE</t>
  </si>
  <si>
    <t>GENERALI</t>
  </si>
  <si>
    <r>
      <rPr>
        <b/>
        <sz val="16"/>
        <color theme="1"/>
        <rFont val="Calibri"/>
        <scheme val="minor"/>
      </rPr>
      <t>AREA DI RISCHIO</t>
    </r>
    <r>
      <rPr>
        <sz val="16"/>
        <color theme="1"/>
        <rFont val="Calibri"/>
        <scheme val="minor"/>
      </rPr>
      <t>: Gestione delle entrate, delle spese e del patrimonio</t>
    </r>
  </si>
  <si>
    <t>SCHEDA PROCESSO E2</t>
  </si>
  <si>
    <r>
      <rPr>
        <b/>
        <sz val="16"/>
        <color theme="1"/>
        <rFont val="Calibri"/>
        <scheme val="minor"/>
      </rPr>
      <t>AREA DI RISCHIO</t>
    </r>
    <r>
      <rPr>
        <sz val="16"/>
        <color theme="1"/>
        <rFont val="Calibri"/>
        <scheme val="minor"/>
      </rPr>
      <t>: Formazione professionale continua</t>
    </r>
  </si>
  <si>
    <t>SCHEDA PROCESSO I1</t>
  </si>
  <si>
    <r>
      <rPr>
        <b/>
        <sz val="16"/>
        <color theme="1"/>
        <rFont val="Calibri"/>
        <scheme val="minor"/>
      </rPr>
      <t>AREA DI RISCHIO</t>
    </r>
    <r>
      <rPr>
        <sz val="16"/>
        <color theme="1"/>
        <rFont val="Calibri"/>
        <scheme val="minor"/>
      </rPr>
      <t>: Affari legali e contenzioso</t>
    </r>
  </si>
  <si>
    <t>SCHEDA PROCESSO H1</t>
  </si>
  <si>
    <t>SCHEDA PROCESSO G1</t>
  </si>
  <si>
    <r>
      <rPr>
        <b/>
        <sz val="16"/>
        <color theme="1"/>
        <rFont val="Calibri"/>
        <scheme val="minor"/>
      </rPr>
      <t>AREA DI RISCHIO</t>
    </r>
    <r>
      <rPr>
        <sz val="16"/>
        <color theme="1"/>
        <rFont val="Calibri"/>
        <scheme val="minor"/>
      </rPr>
      <t>: Incarichi e nomine</t>
    </r>
  </si>
  <si>
    <r>
      <rPr>
        <b/>
        <sz val="16"/>
        <color theme="1"/>
        <rFont val="Calibri"/>
        <scheme val="minor"/>
      </rPr>
      <t>PROCESSO</t>
    </r>
    <r>
      <rPr>
        <sz val="16"/>
        <color theme="1"/>
        <rFont val="Calibri"/>
        <scheme val="minor"/>
      </rPr>
      <t>: Incarichi e nomine</t>
    </r>
  </si>
  <si>
    <t>SCHEDA PROCESSO I2</t>
  </si>
  <si>
    <r>
      <rPr>
        <b/>
        <sz val="16"/>
        <color theme="1"/>
        <rFont val="Calibri"/>
        <scheme val="minor"/>
      </rPr>
      <t>AREA DI RISCHIO</t>
    </r>
    <r>
      <rPr>
        <sz val="16"/>
        <color theme="1"/>
        <rFont val="Calibri"/>
        <scheme val="minor"/>
      </rPr>
      <t>: Adozione di pareri di congruità sui corrispettivi per le prestazioni professionali</t>
    </r>
  </si>
  <si>
    <t>SCHEDA PROCESSO L1</t>
  </si>
  <si>
    <r>
      <rPr>
        <b/>
        <sz val="16"/>
        <color theme="1"/>
        <rFont val="Calibri"/>
        <scheme val="minor"/>
      </rPr>
      <t>PROCESSO</t>
    </r>
    <r>
      <rPr>
        <sz val="16"/>
        <color theme="1"/>
        <rFont val="Calibri"/>
        <scheme val="minor"/>
      </rPr>
      <t>: Adozione di pareri di congruità sui corrispettivi per le prestazioni professionali</t>
    </r>
  </si>
  <si>
    <r>
      <rPr>
        <b/>
        <sz val="16"/>
        <color theme="1"/>
        <rFont val="Calibri"/>
        <scheme val="minor"/>
      </rPr>
      <t>AREA DI RISCHIO</t>
    </r>
    <r>
      <rPr>
        <sz val="16"/>
        <color theme="1"/>
        <rFont val="Calibri"/>
        <scheme val="minor"/>
      </rPr>
      <t>: Indicazione di professionisti per lo svolgimento di incarichi</t>
    </r>
  </si>
  <si>
    <r>
      <rPr>
        <b/>
        <sz val="16"/>
        <color theme="1"/>
        <rFont val="Calibri"/>
        <scheme val="minor"/>
      </rPr>
      <t>PROCESSO</t>
    </r>
    <r>
      <rPr>
        <sz val="16"/>
        <color theme="1"/>
        <rFont val="Calibri"/>
        <scheme val="minor"/>
      </rPr>
      <t>: Indicazione di professionisti per lo svolgimento di incarichi</t>
    </r>
  </si>
  <si>
    <t>SCHEDA PROCESSO M1</t>
  </si>
  <si>
    <t>SCHEDA PROCESSO F1</t>
  </si>
  <si>
    <t>SCHEDA PROCESSO F2</t>
  </si>
  <si>
    <t>Codice etico e trasparenza</t>
  </si>
  <si>
    <t>Informatizzazione/tracciabilità del processo</t>
  </si>
  <si>
    <t>Coinvolgimento dell'organo di revisione nel processo</t>
  </si>
  <si>
    <t>Controllo da parte del Tesoriere e coinvolgimento dell'organo di revisione nel procedimento</t>
  </si>
  <si>
    <t>Controlli a campione sulle cause di incompatibilità legislativamente previste attraverso visure camerali</t>
  </si>
  <si>
    <t>Massima trasparenza del processo e adozione di un regolamento che disciplini le modalità di selezione per incarichi e nomine</t>
  </si>
  <si>
    <t>Adozione di un regolamento sugli affidamenti</t>
  </si>
  <si>
    <t>Trasparenza e informatizzazione</t>
  </si>
  <si>
    <t>Adozione di un regolamento che disciplini le modalità di selezione del personale con attuazione dei principi di trasparenza ed imparzialità</t>
  </si>
  <si>
    <t>Codice etico, formazione e trasparenza</t>
  </si>
  <si>
    <t xml:space="preserve">Gli Ordini con cadenza triennale devono determinare la dotazione organica necessaria ad assicurare l’espletamento delle funzioni e dei compiti a loro attribuiti. 
Nel caso in cui si rilevi la necessità di assumere nuovo personale, il Consiglio delibera il posto vacante ed in base alla professionalità richiesta, ed ai rispettivi costi, ne decide il livello previsto dal contratto di lavoro.
Il Consiglio modifica la pianta organica, la invia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Il Consiglio decide di indire un concorso. Nomina la Commissione Esaminatrice nel rispetto di quanto previsto dall’art. 35 bis del d.lgs n. 165/2001. Il segretario della Commissione è nominato dal Consiglio dell’Ordine scelto tra i dipendenti. Viene redatto un regolamento del concorso e vengono seguite le procedure previste a norma di legge.
</t>
  </si>
  <si>
    <t>(Eventuali altre causei)</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</si>
  <si>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xml:space="preserve">(trasparenza/rendicontazione da parte dei soggetti coinvolti) </t>
    </r>
    <r>
      <rPr>
        <b/>
        <sz val="11"/>
        <color theme="1"/>
        <rFont val="Calibri"/>
        <scheme val="minor"/>
      </rPr>
      <t>= A</t>
    </r>
  </si>
  <si>
    <t>Misure adottate per ridurre/annullare gli eventi rischiosi:</t>
  </si>
  <si>
    <r>
      <rPr>
        <b/>
        <sz val="16"/>
        <color theme="1"/>
        <rFont val="Calibri"/>
        <scheme val="minor"/>
      </rPr>
      <t>PROCESSO</t>
    </r>
    <r>
      <rPr>
        <sz val="16"/>
        <color theme="1"/>
        <rFont val="Calibri"/>
        <scheme val="minor"/>
      </rPr>
      <t>: Rapporti di impiego del personale</t>
    </r>
  </si>
  <si>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trasparenza/rendicontazione da parte dei soggetti coinvolti)</t>
    </r>
    <r>
      <rPr>
        <b/>
        <sz val="11"/>
        <color theme="1"/>
        <rFont val="Calibri"/>
        <scheme val="minor"/>
      </rPr>
      <t>= A</t>
    </r>
  </si>
  <si>
    <t>(Eventuali altre cause)</t>
  </si>
  <si>
    <t>Breve descrizione della sequenza di operazioni che compongono il processo:</t>
  </si>
  <si>
    <r>
      <rPr>
        <b/>
        <sz val="16"/>
        <color theme="1"/>
        <rFont val="Calibri"/>
        <scheme val="minor"/>
      </rPr>
      <t>PROCESSO</t>
    </r>
    <r>
      <rPr>
        <sz val="16"/>
        <color theme="1"/>
        <rFont val="Calibri"/>
        <scheme val="minor"/>
      </rPr>
      <t>: Organizzazione e funzionamento dell'ordine</t>
    </r>
  </si>
  <si>
    <t>SCHEDA PROCESSO B1</t>
  </si>
  <si>
    <r>
      <rPr>
        <b/>
        <sz val="16"/>
        <color theme="1"/>
        <rFont val="Calibri"/>
        <scheme val="minor"/>
      </rPr>
      <t>PROCESSO</t>
    </r>
    <r>
      <rPr>
        <sz val="16"/>
        <color theme="1"/>
        <rFont val="Calibri"/>
        <scheme val="minor"/>
      </rPr>
      <t xml:space="preserve">: Erogazione contributi </t>
    </r>
  </si>
  <si>
    <t>Verifica del rispetto dei tempi di sollecito e verifica periodica dei pagamenti dopo i solleciti da parte dell’addetto alla contabilità e dal Tesoriere</t>
  </si>
  <si>
    <r>
      <rPr>
        <b/>
        <sz val="16"/>
        <color theme="1"/>
        <rFont val="Calibri"/>
        <scheme val="minor"/>
      </rPr>
      <t>PROCESSO</t>
    </r>
    <r>
      <rPr>
        <sz val="16"/>
        <color theme="1"/>
        <rFont val="Calibri"/>
        <scheme val="minor"/>
      </rPr>
      <t>: Rapporti con la Fondazione per l'organizzazione di eventi formativi</t>
    </r>
  </si>
  <si>
    <t>SCHEDA PROCESSO I3</t>
  </si>
  <si>
    <r>
      <rPr>
        <b/>
        <sz val="16"/>
        <color theme="1"/>
        <rFont val="Calibri"/>
        <scheme val="minor"/>
      </rPr>
      <t>PROCESSO</t>
    </r>
    <r>
      <rPr>
        <sz val="16"/>
        <color theme="1"/>
        <rFont val="Calibri"/>
        <scheme val="minor"/>
      </rPr>
      <t>: Modalità di accreditamento dei corsi</t>
    </r>
  </si>
  <si>
    <t>Rapporti di impiego del personale</t>
  </si>
  <si>
    <t>Erogazione contributi</t>
  </si>
  <si>
    <t>Rapporto con la Fondazione per l'organizzazione di eventi formativi</t>
  </si>
  <si>
    <t>Modalità di accreditamento dei corsi</t>
  </si>
  <si>
    <t>M</t>
  </si>
  <si>
    <t>Gestione dell'organismo di composizione della crisi da sovraindebitamento</t>
  </si>
  <si>
    <t>Indicazione di professionisti per lo svolgimento di incarichi</t>
  </si>
  <si>
    <t>Il Presidente e il Consiglio</t>
  </si>
  <si>
    <t>Vengono verificate le condizioni poste dal concorso e il rispetto delle procedure di assunzione</t>
  </si>
  <si>
    <t xml:space="preserve">Previsione di requisiti di accesso “personalizzati” ed insufficienza di meccanismi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
</t>
  </si>
  <si>
    <t xml:space="preserve">Applicazione del D.lgs. 165/2001 e di tutte le norme che disciplinano l’assunzione di personale nella pubblica amministrazione;
verifiche sulla composizione delle commissioni esaminatrici (assenza di incompatibilità, condanne penali, ecc….);
verifica dei requisiti posseduti dai candidati e sulla veridicità delle dichiarazioni rese;
pubblicazione degli atti relativi alle fasi della selezione e gestione delle risorse umane nel rispetto della normativa vigente;
verifiche e monitoraggio
</t>
  </si>
  <si>
    <t>Consulente del lavoro (esterno), Presidente, Consiglio</t>
  </si>
  <si>
    <t xml:space="preserve">L’assunzione del personale avviene con concorso pubblico. 
Non sono previsti avanzamenti di carriera se non eventuali progressioni orizzontali all’interno di ogni area, nel rispetto delle vigenti disposizioni di legge nonché dei criteri di cui al C.C.N.L. in vigore. L’avanzamento può essere richiesto direttamente dal dipendente al Consiglio. In caso di accettazione si provvede a modificare la pianta organica che viene inviata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In ogni modo si segue quanto indicato nel CCNL dell’1/10/07
</t>
  </si>
  <si>
    <t>Al momento non è stato effettuato alcun impiego di personale rispetto a quello già impiegato</t>
  </si>
  <si>
    <t>Previsione di requisiti accesso “personalizzati” ed insufficienza di meccanismi oggettivi e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t>
  </si>
  <si>
    <t>Applicazione delle norme che disciplinano l’assunzione di personale nella pubblica amministrazione. Verifiche sulla composizione delle commissioni esaminatrici; verifiche sui requisiti posseduti dai candidati e sulla veridicità delle dichiarazioni rese; pubblicazione degli atti relativi alle fasi della selezione e gestione delle risorse umane nel rispetto della normativa vigente; verifiche e monitoraggio.</t>
  </si>
  <si>
    <t>Consiglio, Presidente.</t>
  </si>
  <si>
    <t>Dopo l’affidamento dell’incarico si verifica l’esecuzione della prestazione e il rispetto delle condizioni economiche.</t>
  </si>
  <si>
    <t>Inosservanza delle regole procedurali a garanzia della trasparenza e dell’imparzialità della selezione.</t>
  </si>
  <si>
    <t>Specificazione delle esigenze dell’ente. Verifiche e monitoraggio</t>
  </si>
  <si>
    <t>Dipendenti, Consiglio dell'Ordine, Consigliere segretario, Consigliere tesoriere</t>
  </si>
  <si>
    <t xml:space="preserve">L’attività dell’Ordine è regolata dal D.lgs 139/05. Il Consiglio dell’Ordine è l’organo di indirizzo politico – amministrativo. E’ composto da 9 membri e si riunisce una-due volte al mese per decidere su iscrizioni/cancellazioni/trasferimenti albo e praticanti, esenzioni/riduzioni formazione professionale continua, richieste pareri di congruità parcelle etc. E’ convocato dal Presidente tramite invio dell’ordine del giorno via mail ai membri del Consiglio. Gli argomenti trattati, a parte quelli sopra citati, sono scelti dal presidente di concerto con il segretario. Qualora i consiglieri volessero portare un argomento al Consiglio, gli stessi potranno deciderlo e concordarlo con il Presidente.
Durante le delibere di Consiglio viene redatto un verbale la cui sintesi viene pubblicata sul sito dell’Ordine, nell’area riservata a ciascun consigliere.
I dipendenti dell’Ordine prendono atto delle delibere consigliari al fine di portare a termine i procedimenti amministrativi di iscrizioni/cancellazioni etc.
</t>
  </si>
  <si>
    <t xml:space="preserve">Inosservanza delle regole procedurali a garanzia della trasparenza </t>
  </si>
  <si>
    <t>Verifica dei requisiti della documentazione pervenuta e controllo sulla veridicità delle dichiarazioni rese</t>
  </si>
  <si>
    <t>Controllo del Consiglio</t>
  </si>
  <si>
    <t>Dipendente contabilità, Consigliere tesoriere, Collegio dei revisori, Consiglio dell'Ordine</t>
  </si>
  <si>
    <t>Per servizi o acquisti che rientrano nella normale routine lavorativa quali ad esempio cancelleria,  blocchi etc , che non richiedano uscite finanziarie consistenti ci si avvale dei soliti fornitori, in caso contrario si richiedono tre – cinque preventivi. Il Consiglio incarica la Segreteria di richiedere i preventivi; i preventivi vanno sottoposti al Consiglio che delibera in merito alla scelta.</t>
  </si>
  <si>
    <t>Valutazione delle offerte da parte del Consiglio; verifiche di eventuali anomalie nelle offerte.</t>
  </si>
  <si>
    <t>Consiglio; Segretario¸ Dipendenti segreteria</t>
  </si>
  <si>
    <t>La documentazione pervenuta viene protocollata dalla Segreteria dell’Ordine tramite sistema di protocollazione informatica; successivamente viene esaminata nella riunione consiliare; il Consiglio delibera o rigetta le richieste pervenute</t>
  </si>
  <si>
    <t xml:space="preserve">Il Segretario esamina la documentazione che viene inserita nell’area riservata costituita appositamente per il controllo solo da parte dei membri del Consiglio </t>
  </si>
  <si>
    <t>Non vengono controllate le autocertificazioni presentate, quindi rischio di dichiarazioni non veritiere</t>
  </si>
  <si>
    <t>Rispetto della legge sull’ordinamento professionale; rispetto delle norme sulla trasparenza; verifiche e monitoraggio. Protocollo informatico.</t>
  </si>
  <si>
    <t>Dipendenti segreteria, presidente</t>
  </si>
  <si>
    <t>Protocollazione della richiesta di certificati e/o attestati; richiesta conferma insussistenza procedimenti disciplinari del richiedente al Consiglio di Disciplina; predisposizione del certificato; firma del Presidente</t>
  </si>
  <si>
    <t>Richiesta conferma insussistenza procedimenti disciplinari del richiedente</t>
  </si>
  <si>
    <t>Richiesta conferma insussistenza procedimenti disciplinari del richiedente al Consiglio di Disciplina. Protocollo informatico.</t>
  </si>
  <si>
    <t>Consiglio; Tesoriere; Fondazione</t>
  </si>
  <si>
    <t>L’Ordine eroga contributi alla Fondazione per l’organizzazione di eventi formativi a favore degli iscritti. 1) La Fondazione inoltra richiesta del contributo al Consiglio dell’Ordine; 2) Il Consiglio, in sede di riunione, esamina la richiesta e delibera l’erogazione del contributo, se necessario.</t>
  </si>
  <si>
    <t>Si chiede una rendicontazione dell’attività svolta dall’ente beneficiario della contribuzione.</t>
  </si>
  <si>
    <t>Non perfetto utilizzo delle erogazioni fatte o erogazione di carattere preferenziale ai soggetti ed Enti.</t>
  </si>
  <si>
    <t>Presidente; Tesoriere; dipendenti</t>
  </si>
  <si>
    <t>I controlli vengono effettuati dal Tesoriere e dai Revisori tramite verifiche periodiche</t>
  </si>
  <si>
    <t>Controllo del Collegio dei Revisori sulla corrispondenza tra gli incassi ed il rilascio della ricevuta</t>
  </si>
  <si>
    <t>Tesoriere, Consiglio di Disciplina</t>
  </si>
  <si>
    <t>A seguito della scadenza del contributo annuale il personale addetto alla contabilità ed il Tesoriere programmano l’attività di recupero crediti.  Viene fatto uno o più solleciti con raccomandata o PEC. Successivamente si fa il passaggio dei morosi al Consiglio di Disciplina per aprire i procedimenti disciplinari per morosità. In genere gli iscritti morosi non sono tanti così si è deciso di non passare ad un recupero crediti tramite legale ed in caso di mancata riscossione si provvede alla registrazione contabile di perdite su crediti.</t>
  </si>
  <si>
    <t>La Segreteria ed il Tesoriere controllano l’elenco dei pagamenti risultanti dal programma di contabilità in uso</t>
  </si>
  <si>
    <t xml:space="preserve">Mancata rilevazione delle posizioni debitorie;  ritardo nella adozione di provvedimenti di messa in mora; ritardo nella  adozione di provvedimenti propedeutici e funzionali alla riscossione.
</t>
  </si>
  <si>
    <t>Dipendenti; Segretario; Commissione “rapporti con gli iscritti”</t>
  </si>
  <si>
    <t xml:space="preserve">La Commissione “Rapporti con gli iscritti” invita i praticanti a colloqui periodici per la verifica del corretto andamento della pratica professionale. Il Consiglio controlla i libretti del praticantato ed effettua le vidimazioni semestrali, attestante il tirocinio svolto.
Nel caso siano insorte problematiche tra il praticante de il Dominus, quest’ultimo viene chiamato dalla Commissione suddetta per il chiarimento della situazione. Al termine del periodo di praticantato, la Segreteria riesamina l’intero percorso del tirocinante ed il Consiglio, verificata la correttezza dell’iter procedurale, delibera il compimento del tirocinio e rilascia il certificato di avvenuta pratica. 
</t>
  </si>
  <si>
    <t>Vengono effettuati controlli tramite colloqui tra la Commissione “Rapporti con gli iscritti” ed i praticanti.</t>
  </si>
  <si>
    <t>Omissioni nella richiesta dei libretti per la vidimazione</t>
  </si>
  <si>
    <t>Intensificazione dei colloqui e dei controlli</t>
  </si>
  <si>
    <t>Presidente; commissione “Rapporto con gli Iscritti”; dipendenti</t>
  </si>
  <si>
    <t>Invio tramite P.E.C. agli iscritti della richiesta di sottoscrizione di insussistenza delle cause d’incompatibilità a norma degli art. 4 e 36 del D.Lgs. 28/06/05 n. 139; controllo delle autocertificazioni pervenute. Richiesta alla Procura ed al Casellario Giudiziale dei certificati dei carichi pendenti degli iscritti. Visure camerali.</t>
  </si>
  <si>
    <t>La Segreteria invia tramite P.E.C. agli iscritti la richiesta di sottoscrizione di insussistenza delle cause d’incompatibilità a norma degli art. 4 e 36 del D.Lgs. 28/06/05 n. 139; la Commissione “Rapporto con gli iscritti” controlla tutte le autocertificazioni pervenute ed i certificati trasmessi dalla Procura e dal Casellario Giudiziale. I casi di incompatibilità vengono sottoposti al Consiglio di Disciplina per l’eventuale apertura del procedimento disciplinare.</t>
  </si>
  <si>
    <t>Mancanza di adozione di provvedimenti su soggetti iscritti incompatibili</t>
  </si>
  <si>
    <t>Maggior controllo sul rilascio delle autocertificazioni e sulla veridicità delle dichiarazioni</t>
  </si>
  <si>
    <t>Dipendente della fondazione, soggetto terzo che rileva le presenze quando non presente un soggetto dell'ordine, Commissione formazione, Consiglio, Consiglio di Disciplina</t>
  </si>
  <si>
    <t xml:space="preserve">Inserimento dei crediti formativi maturati dagli iscritti effettuati presso altri enti sul portale istituzionale della formazione.
Il controllo viene effettuato dal tabulato ricavato dal portale istituzionale della formazione che rileva il mancato raggiungimento dei crediti annuali obbligatori.
</t>
  </si>
  <si>
    <t>Il dipendente addetto controlla le dichiarazioni rese dal professionista per la partecipazione ad eventi accreditati da altri Ordini. Per gli eventi accreditati dal nostro Ordine si verifica che quanto autocertificato dall’iscritto corrisponda a quanto presente nei nostri archivi.</t>
  </si>
  <si>
    <t xml:space="preserve">La Segreteria protocolla la richiesta di nomina o incarico che viene trasmessa al Presidente.
La nomina viene deliberata nel primo Consiglio utile tramite estrazione a sorte. La Segreteria provvede a inviare le lettere di nomina al richiedente ed all’interessato.
</t>
  </si>
  <si>
    <t>Segreteria, Consiglio</t>
  </si>
  <si>
    <t>Il Consiglio esamina le disponibilità pervenute e provvede alla nomina con delibera consiliare</t>
  </si>
  <si>
    <t xml:space="preserve">Inosservanza delle regole procedurali a garanzia della trasparenza e dell’imparzialità della selezione.
</t>
  </si>
  <si>
    <t>Verifica sui requisiti posseduti dai candidati e sulla veridicità delle dichiarazioni rese.</t>
  </si>
  <si>
    <t>Consiglio di Disciplina, Segreteria</t>
  </si>
  <si>
    <t xml:space="preserve">Le segnalazioni di situazioni spiacevoli nei confronti di un altro iscritto che vengono inviate alla Segreteria dell’Ordine vengono protocollate dalla Segreteria stessa ed inserite sull’area riservata del sito, ai componenti del Consiglio di Disciplina. Il Consiglio suddetto, in sede di riunione, delibera sul ll parere in merito alla segnalazione pervenute che viene successivamente comunicato all’iscritto.  </t>
  </si>
  <si>
    <t>Abuso nell’adozione di provvedimenti per favorire o danneggiare particolari soggetti</t>
  </si>
  <si>
    <t>Rispetto dell'Ordinamento professionale; rispetto delle norme sulla trasparenza; verifiche e monitoraggio. Regolamento del Consiglio di Disciplina</t>
  </si>
  <si>
    <t>Consiglio; personale dipendente addetto</t>
  </si>
  <si>
    <t>Rilevazione presenza tramite p.c. o foglio firme (hostess che controllano), inserimento crediti da parte del dipendente a mano o tramite importazione automatica, inserimento crediti sul sito per controllo da parte dell’interessato.</t>
  </si>
  <si>
    <t xml:space="preserve">Verifica della veridicità dell’attestato presentato dall’iscritto
</t>
  </si>
  <si>
    <t>Riconoscimento di attestati/crediti non validi ai fini della Formazione</t>
  </si>
  <si>
    <t xml:space="preserve">Pubblicazione sul sito web dell’Ordine nel profilo personale dell’iscritto dei crediti formativi maturati.
Controlli sull’attribuzione dei crediti ai professionisti e sulle autocertificazioni.
</t>
  </si>
  <si>
    <t>Consiglio; Fondazione</t>
  </si>
  <si>
    <t xml:space="preserve">Il Consiglio della Fondazione presenta al Consiglio dell’Ordine il programma formativo per l’accreditamento ai fini formativi degli eventi in esso inseriti comprensivo di sedi, programmi e curricula relatori.
Il Consiglio, approvato il programma suddetto, ne dà comunicazione alla Fondazione per la sua realizzazione. 
I convegni sono pubblicizzati tramite una mail a tutti gli iscritti e sul sito dell’Ordine.
</t>
  </si>
  <si>
    <t>Controllo sulla regolarità dell’iter procedurale per l’organizzazione e la riuscita dell’evento</t>
  </si>
  <si>
    <t>Scelta delle misure contro la violazione dei principi di imparzialità e concorrenza</t>
  </si>
  <si>
    <t>Segreteria; Commissione “Formazione Professionale Continua”; Consiglio</t>
  </si>
  <si>
    <t>La Commissione controlla l’esatto iter sulla presentazione della richiesta di accreditamento dell’evento: programma, orari, curriculum relatori</t>
  </si>
  <si>
    <t>Non corretta valutazione degli eventi da accreditare o preferenza negli accreditamenti da eseguire.</t>
  </si>
  <si>
    <t>Consiglio – Presidente – Commissione “Opinamento parcelle”</t>
  </si>
  <si>
    <t>La richiesta di parere di congruità viene protocollata e inviata alla Commissione “Opinamento parcelle” per una prima valutazione della documentazione. Il Consiglio delibera l’apertura del procedimento e invia al cliente dell’iscritto e, per conoscenza, al professionista interessato, la comunicazione di apertura del procedimento e la possibilità di accedere agli atti del procedimento entro dieci giorni dall’apertura. Successivamente la commissione suddetta si riunisce e comunica al Consiglio il parere in merito alla richiesta di parere e il Consiglio approva o respinge la proposta della commissione</t>
  </si>
  <si>
    <t>Il Controllo sulla documentazione presentata viene effettuata dalla Commissione “opinamento parcelle”</t>
  </si>
  <si>
    <t xml:space="preserve">Abuso  nell’adozione di provvedimenti per favorire o danneggiare particolari soggetti </t>
  </si>
  <si>
    <t xml:space="preserve">Astensione dalla partecipazione alla decisione del titolare dell’interesse, che potrebbe porsi in conflitto con l’interesse perseguito mediante l’esercizio della funzione e/o con l’interesse di cui sono portatori il destinatario del provvedimento, altri interessati e controinteressati </t>
  </si>
  <si>
    <t>Il processo avviene in ottemperanza al Regolamento dell’Organismo di composizione della crisi da sovraindebitamento di cui alla Legge 27.01.12 n. 3, come modificata dal Decreto Legge 18/10/12 n. 179 convertito con modificazioni della Legge 17/12/12 n. 221</t>
  </si>
  <si>
    <t xml:space="preserve">Il rappresentante legale dell’Organismo OCC cura l’iscrizione dell’Organismo nella sezione A del registro degli Organismi autorizzati alla gestione della crisi da sovraindebitamento, tenuto presso il Ministero della Giustizia. </t>
  </si>
  <si>
    <t>Assegnazione arbitraria degli incarichi e mancato rispetto delle norme di settore.</t>
  </si>
  <si>
    <t>Verifica e monitoraggio degli incarichi di Gestore della crisi da sovraindebitamento.</t>
  </si>
  <si>
    <t>Tesoriere/Segretario</t>
  </si>
  <si>
    <t>RPCT/Segretario</t>
  </si>
  <si>
    <t>Tesoriere/Segretario/RPCT</t>
  </si>
  <si>
    <t>Revisori/RPCT</t>
  </si>
  <si>
    <t>Tesoriere/Revisori</t>
  </si>
  <si>
    <t>RPCT/Tesoriere/Revisori</t>
  </si>
  <si>
    <t>Segretario/RPCT</t>
  </si>
  <si>
    <t>Commissione rapporti con gli iscritti</t>
  </si>
  <si>
    <t>Commissione formazione professionale</t>
  </si>
  <si>
    <t>Presidente/Vice Presidente/Segretario/RPCT</t>
  </si>
  <si>
    <t>Consiglio di Disciplina</t>
  </si>
  <si>
    <t>RPCT</t>
  </si>
  <si>
    <t>Presidente/Vice Presidente/Segretario</t>
  </si>
  <si>
    <t>Commissione opinamento parcelle</t>
  </si>
  <si>
    <t>Presidente</t>
  </si>
  <si>
    <t xml:space="preserve">Relazione periodica del Consiglio di Disciplina al Consiglio dell'Ordine dei procedimenti all'esame dello stesso </t>
  </si>
  <si>
    <t>Informatizzazione del processo</t>
  </si>
  <si>
    <t>Informatizzazione/tracciabilità del processo, stipula convenzione</t>
  </si>
  <si>
    <t>Stipula convenzione con la Fondazione/trasparenza</t>
  </si>
  <si>
    <t>Trasparenza ed informatizzazione</t>
  </si>
  <si>
    <t>Richiesta da parte del consiglio, raccolta dei curricula e selezione sulla base dei curricula.</t>
  </si>
  <si>
    <t>Motivazione generica circa la sussistenza di presupposti di legge per il conferimento di incarichi professionali o per la fornitura di beni e servizi, allo scopo di agevolare soggetti particolari</t>
  </si>
  <si>
    <t>Selezione dei fornitori mediante la richiesta di minimo tre preventivi che vengono sottoposti alla valutazione finale del Consiglio. Richiesta all'inizio dell'anno il codice CIG ai fornitori.</t>
  </si>
  <si>
    <t>falsificazione di un certificato, false attestazioni da parte del richiedente</t>
  </si>
  <si>
    <t xml:space="preserve">Incassi: 
l’incasso delle quote degli iscritti e dei praticanti viene effettuato dalla segreteria dell’Ordine (personale dipendente). Le quote di iscrizione vengono incassate tramite PAGO PA; le quote di iscrizione nel Registro del Tirocinio vengono versate a fronte del rilascio di regolare ricevuta da parte della segreteria dell’Ordine. Le quote relative ai diritti di segreteria per il rilascio dei certificati e al rilascio del parere di congruità parcelle, vengono versate a fronte del rilascio di regolare ricevuta rilasciata da parte della segreteria dell’Ordine, oppure con bonifico bancario.  
Pagamenti: 
i pagamenti vengono svolti tramite bonifico bancario con modalità “home banking” e sono appoggiati attualmente su una banca. Gli importi indicati in fattura elettronica vengono verificati dal Tesoriere. Anche gli stipendi dei dipendenti ed i contributi sugli stipendi vengono pagati secondo la modalità suddetta. Il personale addetto alla contabilità sottopone al Tesoriere i pagamenti da effettuare per l’autorizzazione. Sul c/c bancario possono operare il presidente ed il tesoriere, con firma congiunta.
</t>
  </si>
  <si>
    <t>Inosservanza delle regole procedurali agli incassi e pagamenti.</t>
  </si>
  <si>
    <t>Controlli annuali di tutti gli iscritti al registro praticanti con colloqui personali effettuati dall Commissione Rapporti con gli iscritti</t>
  </si>
  <si>
    <t xml:space="preserve">Inosservanza delle regole in materia di autocertificazione
</t>
  </si>
  <si>
    <t xml:space="preserve">Badge per la rilevazione presenze delle presenze per gli eventi organizzati dall'ordine controllo crediti autocertificati da parte della commissione formazione
</t>
  </si>
  <si>
    <t>Mancanza di trasparenza nelle procedure di scelta del soggetto formatore</t>
  </si>
  <si>
    <t xml:space="preserve">Pubblicazione degli eventi formativi accreditati sul sito web dell’Ordine mediante link al portale della formazione.
Istruttoria riguardante l’accredito di eventi formativi demandata a una Commissione e successivo accredito rimesso al Consiglio direttivo. 
</t>
  </si>
  <si>
    <t>La richiesta di accreditamento da parte di enti esterni viene protocollata dalla Segreteria e successivamente inviata alla Commissione “Formazione Professionale Continua”; il Consiglio  delibera o rifiuta l’accreditamento</t>
  </si>
  <si>
    <t>Segreteria OCC – Referente OCC- Fondazione</t>
  </si>
  <si>
    <t>Misura 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</si>
</sst>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b/>
      <sz val="12"/>
      <color theme="1"/>
      <name val="Calibri"/>
      <family val="2"/>
      <scheme val="minor"/>
    </font>
    <font>
      <sz val="12"/>
      <color theme="0"/>
      <name val="Calibri"/>
      <family val="2"/>
      <scheme val="minor"/>
    </font>
    <font>
      <sz val="12"/>
      <color theme="1"/>
      <name val="BellMT"/>
    </font>
    <font>
      <b/>
      <u/>
      <sz val="12"/>
      <color theme="1"/>
      <name val="Calibri"/>
      <scheme val="minor"/>
    </font>
    <font>
      <u/>
      <sz val="12"/>
      <color theme="10"/>
      <name val="Calibri"/>
      <family val="2"/>
      <scheme val="minor"/>
    </font>
    <font>
      <u/>
      <sz val="12"/>
      <color theme="11"/>
      <name val="Calibri"/>
      <family val="2"/>
      <scheme val="minor"/>
    </font>
    <font>
      <b/>
      <sz val="14"/>
      <color theme="1"/>
      <name val="Calibri"/>
      <scheme val="minor"/>
    </font>
    <font>
      <sz val="14"/>
      <color theme="1"/>
      <name val="Calibri"/>
      <scheme val="minor"/>
    </font>
    <font>
      <sz val="16"/>
      <color theme="1"/>
      <name val="Calibri"/>
      <scheme val="minor"/>
    </font>
    <font>
      <b/>
      <sz val="16"/>
      <color theme="1"/>
      <name val="Calibri"/>
      <scheme val="minor"/>
    </font>
    <font>
      <b/>
      <sz val="11"/>
      <color theme="1"/>
      <name val="Calibri"/>
      <scheme val="minor"/>
    </font>
    <font>
      <b/>
      <i/>
      <sz val="11"/>
      <color theme="1"/>
      <name val="Calibri"/>
      <scheme val="minor"/>
    </font>
    <font>
      <b/>
      <sz val="18"/>
      <color theme="1"/>
      <name val="Calibri"/>
      <scheme val="minor"/>
    </font>
    <font>
      <b/>
      <i/>
      <sz val="16"/>
      <color theme="1"/>
      <name val="BellMT"/>
    </font>
    <font>
      <b/>
      <sz val="16"/>
      <name val="Calibri"/>
      <scheme val="minor"/>
    </font>
    <font>
      <b/>
      <i/>
      <sz val="14"/>
      <color theme="1"/>
      <name val="BellMT"/>
    </font>
    <font>
      <b/>
      <i/>
      <sz val="16"/>
      <color theme="1"/>
      <name val="Calibri"/>
      <scheme val="minor"/>
    </font>
    <font>
      <b/>
      <sz val="15"/>
      <color theme="0"/>
      <name val="Calibri"/>
      <scheme val="minor"/>
    </font>
    <font>
      <sz val="20"/>
      <color theme="1"/>
      <name val="Calibri"/>
      <scheme val="minor"/>
    </font>
    <font>
      <sz val="8"/>
      <name val="Calibri"/>
      <family val="2"/>
      <scheme val="minor"/>
    </font>
    <font>
      <i/>
      <sz val="11"/>
      <color theme="1"/>
      <name val="Calibri"/>
      <scheme val="minor"/>
    </font>
    <font>
      <sz val="12"/>
      <name val="Calibri"/>
      <scheme val="minor"/>
    </font>
    <font>
      <sz val="12"/>
      <name val="Calibri"/>
      <family val="2"/>
      <scheme val="minor"/>
    </font>
    <font>
      <sz val="18"/>
      <color theme="1"/>
      <name val="Calibri"/>
      <family val="2"/>
      <scheme val="minor"/>
    </font>
    <font>
      <sz val="20"/>
      <color theme="1"/>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00"/>
        <bgColor indexed="64"/>
      </patternFill>
    </fill>
    <fill>
      <patternFill patternType="solid">
        <fgColor theme="0" tint="-0.499984740745262"/>
        <bgColor indexed="64"/>
      </patternFill>
    </fill>
    <fill>
      <patternFill patternType="solid">
        <fgColor rgb="FFF7F42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00FF00"/>
        <bgColor indexed="64"/>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thin">
        <color auto="1"/>
      </bottom>
      <diagonal/>
    </border>
    <border>
      <left style="thin">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diagonal/>
    </border>
    <border>
      <left style="medium">
        <color auto="1"/>
      </left>
      <right/>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s>
  <cellStyleXfs count="2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62">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1" fillId="2"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23" xfId="0" applyBorder="1"/>
    <xf numFmtId="0" fontId="0" fillId="0" borderId="1" xfId="0" applyBorder="1" applyAlignment="1">
      <alignment horizontal="left"/>
    </xf>
    <xf numFmtId="0" fontId="1" fillId="0" borderId="14" xfId="0" applyFont="1" applyBorder="1" applyAlignment="1">
      <alignment horizontal="center" vertical="center"/>
    </xf>
    <xf numFmtId="0" fontId="0" fillId="0" borderId="25" xfId="0" applyBorder="1"/>
    <xf numFmtId="0" fontId="0" fillId="0" borderId="27" xfId="0" applyBorder="1" applyAlignment="1">
      <alignment vertical="center"/>
    </xf>
    <xf numFmtId="0" fontId="0" fillId="0" borderId="27" xfId="0" applyBorder="1"/>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27" xfId="0" applyBorder="1" applyAlignment="1">
      <alignment vertical="center" wrapText="1"/>
    </xf>
    <xf numFmtId="0" fontId="0" fillId="0" borderId="31" xfId="0" applyBorder="1"/>
    <xf numFmtId="0" fontId="15" fillId="7" borderId="8" xfId="0" applyFont="1" applyFill="1" applyBorder="1" applyAlignment="1">
      <alignment horizontal="center" vertical="center"/>
    </xf>
    <xf numFmtId="0" fontId="16" fillId="0" borderId="2" xfId="0" applyFont="1" applyBorder="1" applyAlignment="1">
      <alignment vertical="center"/>
    </xf>
    <xf numFmtId="0" fontId="7" fillId="0" borderId="8" xfId="0" applyFont="1" applyBorder="1" applyAlignment="1">
      <alignment horizontal="center" vertical="center"/>
    </xf>
    <xf numFmtId="49" fontId="7" fillId="0" borderId="13" xfId="0" applyNumberFormat="1" applyFont="1" applyBorder="1" applyAlignment="1">
      <alignment horizontal="center" vertical="center"/>
    </xf>
    <xf numFmtId="0" fontId="7" fillId="5" borderId="14" xfId="0" applyFont="1" applyFill="1" applyBorder="1" applyAlignment="1">
      <alignment horizontal="left" vertical="center"/>
    </xf>
    <xf numFmtId="0" fontId="7" fillId="9" borderId="14" xfId="0" applyFont="1" applyFill="1" applyBorder="1" applyAlignment="1">
      <alignment horizontal="left" vertical="center"/>
    </xf>
    <xf numFmtId="49" fontId="7" fillId="0" borderId="18" xfId="0" applyNumberFormat="1" applyFont="1" applyBorder="1" applyAlignment="1">
      <alignment horizontal="center" vertical="center"/>
    </xf>
    <xf numFmtId="0" fontId="7" fillId="10" borderId="16" xfId="0" applyFont="1" applyFill="1" applyBorder="1" applyAlignment="1">
      <alignment horizontal="left" vertical="center"/>
    </xf>
    <xf numFmtId="0" fontId="0" fillId="0" borderId="13" xfId="0" applyFont="1" applyBorder="1" applyAlignment="1">
      <alignment horizontal="left" vertical="center"/>
    </xf>
    <xf numFmtId="0" fontId="0" fillId="0" borderId="18" xfId="0" applyFont="1" applyBorder="1" applyAlignment="1">
      <alignment horizontal="left" vertical="center"/>
    </xf>
    <xf numFmtId="0" fontId="1" fillId="8" borderId="9" xfId="0" applyFont="1" applyFill="1" applyBorder="1" applyAlignment="1">
      <alignment horizontal="center" vertical="center"/>
    </xf>
    <xf numFmtId="0" fontId="1" fillId="8" borderId="16" xfId="0" applyFont="1" applyFill="1" applyBorder="1" applyAlignment="1">
      <alignment horizontal="center" vertical="center"/>
    </xf>
    <xf numFmtId="0" fontId="7" fillId="12" borderId="14" xfId="0" applyFont="1" applyFill="1" applyBorder="1" applyAlignment="1">
      <alignment horizontal="left" vertical="center"/>
    </xf>
    <xf numFmtId="0" fontId="0" fillId="0" borderId="1" xfId="0" applyBorder="1" applyAlignment="1">
      <alignment vertical="center" wrapText="1"/>
    </xf>
    <xf numFmtId="0" fontId="0" fillId="0" borderId="43" xfId="0"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vertical="center"/>
    </xf>
    <xf numFmtId="0" fontId="0" fillId="16" borderId="42"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0" fontId="0" fillId="0" borderId="43" xfId="0" applyBorder="1" applyAlignment="1">
      <alignment vertical="center" wrapText="1"/>
    </xf>
    <xf numFmtId="0" fontId="0" fillId="20" borderId="42" xfId="0" applyFill="1" applyBorder="1" applyAlignment="1">
      <alignment horizontal="center" vertical="center"/>
    </xf>
    <xf numFmtId="2" fontId="7" fillId="0" borderId="14" xfId="0" applyNumberFormat="1" applyFont="1" applyBorder="1" applyAlignment="1">
      <alignment horizontal="center" vertical="center"/>
    </xf>
    <xf numFmtId="2" fontId="0" fillId="0" borderId="5" xfId="0" applyNumberFormat="1" applyBorder="1" applyAlignment="1">
      <alignment horizontal="center" vertical="center"/>
    </xf>
    <xf numFmtId="2" fontId="7" fillId="0" borderId="5" xfId="0" applyNumberFormat="1" applyFont="1" applyBorder="1" applyAlignment="1">
      <alignment horizontal="center" vertical="center"/>
    </xf>
    <xf numFmtId="2" fontId="0" fillId="0" borderId="9" xfId="0" applyNumberFormat="1" applyBorder="1" applyAlignment="1">
      <alignment horizontal="center" vertical="center"/>
    </xf>
    <xf numFmtId="2" fontId="7" fillId="0" borderId="9" xfId="0" applyNumberFormat="1" applyFont="1" applyBorder="1" applyAlignment="1">
      <alignment horizontal="center" vertical="center"/>
    </xf>
    <xf numFmtId="2" fontId="0" fillId="0" borderId="43" xfId="0" applyNumberFormat="1" applyBorder="1" applyAlignment="1">
      <alignment horizontal="center" vertical="center"/>
    </xf>
    <xf numFmtId="2" fontId="7" fillId="0" borderId="41" xfId="0" applyNumberFormat="1" applyFont="1" applyBorder="1" applyAlignment="1">
      <alignment horizontal="center" vertic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0" fillId="0" borderId="41" xfId="0" applyNumberFormat="1" applyBorder="1" applyAlignment="1">
      <alignment horizontal="center" vertical="center"/>
    </xf>
    <xf numFmtId="2" fontId="10" fillId="0" borderId="8"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41"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14" borderId="19" xfId="0" applyFill="1" applyBorder="1" applyAlignment="1">
      <alignment horizontal="center" vertical="center"/>
    </xf>
    <xf numFmtId="0" fontId="7" fillId="8" borderId="35" xfId="0" applyFont="1" applyFill="1" applyBorder="1" applyAlignment="1">
      <alignment vertical="center"/>
    </xf>
    <xf numFmtId="0" fontId="7" fillId="8" borderId="48" xfId="0" applyFont="1" applyFill="1" applyBorder="1" applyAlignment="1">
      <alignment vertical="center"/>
    </xf>
    <xf numFmtId="0" fontId="7" fillId="8" borderId="36" xfId="0" applyFont="1" applyFill="1" applyBorder="1" applyAlignment="1">
      <alignment vertical="center"/>
    </xf>
    <xf numFmtId="0" fontId="1" fillId="8" borderId="2" xfId="0" applyFont="1" applyFill="1" applyBorder="1" applyAlignment="1"/>
    <xf numFmtId="0" fontId="1" fillId="8" borderId="20" xfId="0" applyFont="1" applyFill="1" applyBorder="1" applyAlignment="1"/>
    <xf numFmtId="0" fontId="1" fillId="8" borderId="3" xfId="0" applyFont="1" applyFill="1" applyBorder="1" applyAlignment="1"/>
    <xf numFmtId="0" fontId="0" fillId="0" borderId="2" xfId="0" applyBorder="1" applyAlignment="1"/>
    <xf numFmtId="0" fontId="0" fillId="0" borderId="20" xfId="0" applyBorder="1" applyAlignment="1"/>
    <xf numFmtId="0" fontId="0" fillId="0" borderId="3" xfId="0" applyBorder="1" applyAlignment="1"/>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center" vertical="center" wrapText="1"/>
    </xf>
    <xf numFmtId="0" fontId="0" fillId="0" borderId="57" xfId="0" applyBorder="1" applyAlignment="1" applyProtection="1">
      <alignment horizontal="left" vertical="center" wrapText="1"/>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9" borderId="38" xfId="0" applyFill="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left" vertical="center" wrapText="1"/>
    </xf>
    <xf numFmtId="0" fontId="0" fillId="21" borderId="56" xfId="0" applyFill="1" applyBorder="1" applyAlignment="1">
      <alignment horizontal="center" vertical="center"/>
    </xf>
    <xf numFmtId="0" fontId="0" fillId="0" borderId="0" xfId="0" applyBorder="1" applyAlignment="1">
      <alignment horizontal="center" vertical="center" wrapText="1"/>
    </xf>
    <xf numFmtId="2" fontId="7" fillId="0" borderId="0" xfId="0" applyNumberFormat="1" applyFont="1" applyBorder="1" applyAlignment="1">
      <alignment horizontal="center" vertical="center"/>
    </xf>
    <xf numFmtId="0" fontId="0" fillId="22" borderId="8" xfId="0" applyFill="1" applyBorder="1" applyAlignment="1">
      <alignment horizontal="center" vertical="center"/>
    </xf>
    <xf numFmtId="0" fontId="0" fillId="0" borderId="8" xfId="0" applyBorder="1" applyAlignment="1">
      <alignment vertical="center" wrapText="1"/>
    </xf>
    <xf numFmtId="0" fontId="0" fillId="0" borderId="1" xfId="0" applyBorder="1" applyAlignment="1" applyProtection="1">
      <alignment horizontal="left" vertical="center" wrapText="1"/>
      <protection locked="0"/>
    </xf>
    <xf numFmtId="0" fontId="0" fillId="0" borderId="9"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center" vertical="center"/>
    </xf>
    <xf numFmtId="0" fontId="0" fillId="7" borderId="46" xfId="0" applyFill="1" applyBorder="1" applyAlignment="1">
      <alignment horizontal="center" vertical="center"/>
    </xf>
    <xf numFmtId="0" fontId="0" fillId="0" borderId="64" xfId="0" applyBorder="1" applyAlignment="1">
      <alignment horizontal="center" vertical="center"/>
    </xf>
    <xf numFmtId="0" fontId="18" fillId="18" borderId="53" xfId="0" applyFont="1" applyFill="1" applyBorder="1" applyAlignment="1">
      <alignment vertical="center"/>
    </xf>
    <xf numFmtId="2" fontId="7" fillId="0" borderId="27" xfId="0" applyNumberFormat="1" applyFont="1" applyBorder="1" applyAlignment="1">
      <alignment horizontal="center" vertical="center"/>
    </xf>
    <xf numFmtId="0" fontId="7" fillId="0" borderId="63" xfId="0" applyFont="1" applyFill="1" applyBorder="1" applyAlignment="1">
      <alignment horizontal="center" vertical="center"/>
    </xf>
    <xf numFmtId="2" fontId="7" fillId="0" borderId="63" xfId="0" applyNumberFormat="1" applyFont="1" applyBorder="1" applyAlignment="1">
      <alignment horizontal="center" vertical="center"/>
    </xf>
    <xf numFmtId="0" fontId="0" fillId="0" borderId="0" xfId="0" applyBorder="1"/>
    <xf numFmtId="0" fontId="0" fillId="0" borderId="45" xfId="0" applyBorder="1" applyAlignment="1">
      <alignment horizontal="left" vertical="center" wrapText="1"/>
    </xf>
    <xf numFmtId="0" fontId="0" fillId="0" borderId="1" xfId="0" applyFont="1" applyFill="1" applyBorder="1" applyAlignment="1">
      <alignment horizontal="left" vertical="center"/>
    </xf>
    <xf numFmtId="0" fontId="0" fillId="0" borderId="14" xfId="0" applyFont="1" applyFill="1" applyBorder="1" applyAlignment="1">
      <alignment horizontal="left" vertical="center"/>
    </xf>
    <xf numFmtId="0" fontId="0" fillId="0" borderId="13" xfId="0" applyFill="1" applyBorder="1" applyAlignment="1">
      <alignment horizontal="left" vertical="center"/>
    </xf>
    <xf numFmtId="0" fontId="25" fillId="0" borderId="5" xfId="0" applyFont="1" applyBorder="1" applyAlignment="1" applyProtection="1">
      <alignment horizontal="center" vertical="center"/>
      <protection locked="0"/>
    </xf>
    <xf numFmtId="0" fontId="24" fillId="0" borderId="41" xfId="0" applyFont="1" applyBorder="1" applyAlignment="1" applyProtection="1">
      <alignment horizontal="left" vertical="center"/>
      <protection locked="0"/>
    </xf>
    <xf numFmtId="0" fontId="25" fillId="0" borderId="4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4" fillId="0" borderId="12"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47" xfId="0" applyFont="1" applyBorder="1" applyAlignment="1" applyProtection="1">
      <alignment horizontal="left" vertical="center"/>
      <protection locked="0"/>
    </xf>
    <xf numFmtId="0" fontId="24" fillId="0" borderId="25" xfId="0" applyFont="1" applyFill="1" applyBorder="1" applyAlignment="1" applyProtection="1">
      <alignment horizontal="left" vertical="center"/>
      <protection locked="0"/>
    </xf>
    <xf numFmtId="0" fontId="24" fillId="0" borderId="17" xfId="0" applyFont="1" applyBorder="1" applyAlignment="1" applyProtection="1">
      <alignment horizontal="left" vertical="center" wrapText="1"/>
      <protection locked="0"/>
    </xf>
    <xf numFmtId="0" fontId="24" fillId="0" borderId="16" xfId="0" applyFont="1" applyBorder="1" applyAlignment="1" applyProtection="1">
      <alignment horizontal="left" vertical="center" wrapText="1"/>
      <protection locked="0"/>
    </xf>
    <xf numFmtId="0" fontId="24" fillId="0" borderId="45"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0" fillId="0" borderId="9" xfId="0" applyBorder="1" applyAlignment="1">
      <alignment horizontal="left" vertical="top" wrapText="1"/>
    </xf>
    <xf numFmtId="0" fontId="7" fillId="8" borderId="2"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19" fillId="8" borderId="50" xfId="0" applyFont="1" applyFill="1" applyBorder="1" applyAlignment="1">
      <alignment horizontal="center" vertical="center" textRotation="90"/>
    </xf>
    <xf numFmtId="0" fontId="19" fillId="8" borderId="58" xfId="0" applyFont="1" applyFill="1" applyBorder="1" applyAlignment="1">
      <alignment horizontal="center" vertical="center" textRotation="90"/>
    </xf>
    <xf numFmtId="0" fontId="19" fillId="8" borderId="56" xfId="0" applyFont="1" applyFill="1" applyBorder="1" applyAlignment="1">
      <alignment horizontal="center" vertical="center" textRotation="90"/>
    </xf>
    <xf numFmtId="0" fontId="0" fillId="0" borderId="2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2"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13" borderId="10" xfId="0" applyFill="1" applyBorder="1" applyAlignment="1">
      <alignment horizontal="center" vertical="center"/>
    </xf>
    <xf numFmtId="0" fontId="0" fillId="13" borderId="19" xfId="0"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7" fillId="8" borderId="50" xfId="0" applyFont="1" applyFill="1" applyBorder="1" applyAlignment="1">
      <alignment horizontal="center" vertical="center"/>
    </xf>
    <xf numFmtId="0" fontId="7" fillId="8" borderId="51" xfId="0" applyFont="1" applyFill="1" applyBorder="1" applyAlignment="1">
      <alignment horizontal="center"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49" xfId="0" applyFont="1" applyFill="1" applyBorder="1" applyAlignment="1">
      <alignment horizontal="center" vertical="center"/>
    </xf>
    <xf numFmtId="0" fontId="0" fillId="19" borderId="38" xfId="0" applyFill="1" applyBorder="1" applyAlignment="1">
      <alignment horizontal="center" vertical="center"/>
    </xf>
    <xf numFmtId="0" fontId="0" fillId="19" borderId="26" xfId="0" applyFill="1" applyBorder="1" applyAlignment="1">
      <alignment horizontal="center" vertical="center"/>
    </xf>
    <xf numFmtId="0" fontId="0" fillId="19" borderId="39" xfId="0"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15" borderId="10" xfId="0" applyFill="1" applyBorder="1" applyAlignment="1">
      <alignment horizontal="center" vertical="center"/>
    </xf>
    <xf numFmtId="0" fontId="0" fillId="15" borderId="18" xfId="0" applyFill="1" applyBorder="1" applyAlignment="1">
      <alignment horizontal="center" vertical="center"/>
    </xf>
    <xf numFmtId="0" fontId="0" fillId="0" borderId="9" xfId="0" applyBorder="1" applyAlignment="1">
      <alignment horizontal="left" vertical="center" wrapText="1"/>
    </xf>
    <xf numFmtId="0" fontId="0" fillId="21" borderId="54" xfId="0" applyFill="1" applyBorder="1" applyAlignment="1">
      <alignment horizontal="center" vertical="center"/>
    </xf>
    <xf numFmtId="0" fontId="0" fillId="21" borderId="55" xfId="0" applyFill="1" applyBorder="1" applyAlignment="1">
      <alignment horizontal="center" vertical="center"/>
    </xf>
    <xf numFmtId="0" fontId="0" fillId="0" borderId="60" xfId="0" applyBorder="1" applyAlignment="1">
      <alignment horizontal="left" vertical="center" wrapText="1"/>
    </xf>
    <xf numFmtId="0" fontId="0" fillId="0" borderId="61" xfId="0" applyBorder="1" applyAlignment="1">
      <alignment horizontal="left"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2" fillId="8" borderId="6" xfId="0" applyFont="1" applyFill="1" applyBorder="1" applyAlignment="1">
      <alignment horizontal="center"/>
    </xf>
    <xf numFmtId="0" fontId="2" fillId="8" borderId="20" xfId="0" applyFont="1" applyFill="1" applyBorder="1" applyAlignment="1">
      <alignment horizontal="center"/>
    </xf>
    <xf numFmtId="0" fontId="2" fillId="8" borderId="29" xfId="0" applyFont="1" applyFill="1" applyBorder="1" applyAlignment="1">
      <alignment horizontal="center"/>
    </xf>
    <xf numFmtId="0" fontId="2" fillId="8" borderId="21"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2" fillId="8" borderId="28" xfId="0" applyFont="1" applyFill="1" applyBorder="1" applyAlignment="1">
      <alignment horizontal="center"/>
    </xf>
    <xf numFmtId="0" fontId="2" fillId="8" borderId="34" xfId="0" applyFont="1" applyFill="1" applyBorder="1" applyAlignment="1">
      <alignment horizontal="center"/>
    </xf>
    <xf numFmtId="0" fontId="13" fillId="17" borderId="10" xfId="0" applyFont="1" applyFill="1" applyBorder="1" applyAlignment="1">
      <alignment horizontal="center" vertical="center"/>
    </xf>
    <xf numFmtId="0" fontId="13" fillId="17" borderId="11" xfId="0" applyFont="1" applyFill="1" applyBorder="1" applyAlignment="1">
      <alignment horizontal="center" vertical="center"/>
    </xf>
    <xf numFmtId="0" fontId="13" fillId="17" borderId="12" xfId="0" applyFont="1" applyFill="1" applyBorder="1" applyAlignment="1">
      <alignment horizontal="center" vertical="center"/>
    </xf>
    <xf numFmtId="0" fontId="0" fillId="0" borderId="26" xfId="0" applyBorder="1" applyAlignment="1">
      <alignment horizontal="center" vertical="center"/>
    </xf>
    <xf numFmtId="0" fontId="1" fillId="0" borderId="2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 fillId="8" borderId="2" xfId="0" applyFont="1" applyFill="1" applyBorder="1" applyAlignment="1">
      <alignment horizontal="center"/>
    </xf>
    <xf numFmtId="0" fontId="2" fillId="8" borderId="30" xfId="0" applyFont="1" applyFill="1" applyBorder="1" applyAlignment="1">
      <alignment horizontal="center"/>
    </xf>
    <xf numFmtId="0" fontId="2" fillId="8" borderId="3"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center"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7" fillId="5" borderId="13"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3" borderId="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0" fillId="0" borderId="13" xfId="0" applyFill="1" applyBorder="1" applyAlignment="1">
      <alignment horizontal="left" vertical="center" wrapText="1"/>
    </xf>
    <xf numFmtId="0" fontId="0" fillId="0" borderId="1" xfId="0" applyFont="1" applyFill="1" applyBorder="1" applyAlignment="1">
      <alignment horizontal="left" vertical="center"/>
    </xf>
    <xf numFmtId="0" fontId="0" fillId="0" borderId="14" xfId="0" applyFont="1" applyFill="1" applyBorder="1" applyAlignment="1">
      <alignment horizontal="left" vertical="center"/>
    </xf>
    <xf numFmtId="0" fontId="0" fillId="0" borderId="24"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3" xfId="0" applyFill="1" applyBorder="1" applyAlignment="1">
      <alignment horizontal="left" vertical="center"/>
    </xf>
    <xf numFmtId="0" fontId="7" fillId="2" borderId="2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11" borderId="24" xfId="0" applyFont="1" applyFill="1" applyBorder="1" applyAlignment="1">
      <alignment horizont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0" fillId="0" borderId="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23" fillId="0" borderId="13" xfId="0" applyFont="1" applyFill="1" applyBorder="1" applyAlignment="1">
      <alignment horizontal="left" vertical="center"/>
    </xf>
    <xf numFmtId="0" fontId="0" fillId="23" borderId="24" xfId="0" applyFill="1" applyBorder="1" applyAlignment="1">
      <alignment horizontal="left" vertical="center" wrapText="1"/>
    </xf>
    <xf numFmtId="0" fontId="0" fillId="23" borderId="20" xfId="0" applyFont="1" applyFill="1" applyBorder="1" applyAlignment="1">
      <alignment horizontal="left" vertical="center" wrapText="1"/>
    </xf>
    <xf numFmtId="0" fontId="0" fillId="23" borderId="21"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14" xfId="0" applyFont="1" applyFill="1" applyBorder="1" applyAlignment="1">
      <alignment horizontal="left" vertical="center"/>
    </xf>
    <xf numFmtId="0" fontId="23" fillId="0" borderId="1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3" xfId="0" applyFont="1" applyFill="1" applyBorder="1" applyAlignment="1">
      <alignment horizontal="left" vertical="center"/>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2" borderId="2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14" xfId="0" applyFont="1" applyFill="1" applyBorder="1" applyAlignment="1">
      <alignment horizontal="left" vertical="center"/>
    </xf>
  </cellXfs>
  <cellStyles count="24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Normale" xfId="0" builtinId="0"/>
  </cellStyles>
  <dxfs count="44">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2400"/>
          </a:pPr>
          <a:endParaRPr lang="it-IT"/>
        </a:p>
      </c:tx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'Gestione del Rischio'!$J$26:$K$26</c:f>
              <c:strCache>
                <c:ptCount val="1"/>
                <c:pt idx="0">
                  <c:v>Valore medio di rischio per area</c:v>
                </c:pt>
              </c:strCache>
            </c:strRef>
          </c:tx>
          <c:invertIfNegative val="0"/>
          <c:dPt>
            <c:idx val="0"/>
            <c:invertIfNegative val="0"/>
            <c:bubble3D val="0"/>
            <c:spPr>
              <a:solidFill>
                <a:schemeClr val="accent6">
                  <a:lumMod val="40000"/>
                  <a:lumOff val="60000"/>
                </a:schemeClr>
              </a:solidFill>
            </c:spPr>
            <c:extLst>
              <c:ext xmlns:c16="http://schemas.microsoft.com/office/drawing/2014/chart" uri="{C3380CC4-5D6E-409C-BE32-E72D297353CC}">
                <c16:uniqueId val="{00000001-2E15-4999-9459-36FC36849E52}"/>
              </c:ext>
            </c:extLst>
          </c:dPt>
          <c:dPt>
            <c:idx val="1"/>
            <c:invertIfNegative val="0"/>
            <c:bubble3D val="0"/>
            <c:spPr>
              <a:solidFill>
                <a:schemeClr val="accent5">
                  <a:lumMod val="40000"/>
                  <a:lumOff val="60000"/>
                </a:schemeClr>
              </a:solidFill>
            </c:spPr>
            <c:extLst>
              <c:ext xmlns:c16="http://schemas.microsoft.com/office/drawing/2014/chart" uri="{C3380CC4-5D6E-409C-BE32-E72D297353CC}">
                <c16:uniqueId val="{00000003-2E15-4999-9459-36FC36849E52}"/>
              </c:ext>
            </c:extLst>
          </c:dPt>
          <c:dPt>
            <c:idx val="2"/>
            <c:invertIfNegative val="0"/>
            <c:bubble3D val="0"/>
            <c:spPr>
              <a:solidFill>
                <a:schemeClr val="accent4">
                  <a:lumMod val="40000"/>
                  <a:lumOff val="60000"/>
                </a:schemeClr>
              </a:solidFill>
            </c:spPr>
            <c:extLst>
              <c:ext xmlns:c16="http://schemas.microsoft.com/office/drawing/2014/chart" uri="{C3380CC4-5D6E-409C-BE32-E72D297353CC}">
                <c16:uniqueId val="{00000005-2E15-4999-9459-36FC36849E52}"/>
              </c:ext>
            </c:extLst>
          </c:dPt>
          <c:dPt>
            <c:idx val="3"/>
            <c:invertIfNegative val="0"/>
            <c:bubble3D val="0"/>
            <c:spPr>
              <a:solidFill>
                <a:schemeClr val="accent3">
                  <a:lumMod val="20000"/>
                  <a:lumOff val="80000"/>
                </a:schemeClr>
              </a:solidFill>
            </c:spPr>
            <c:extLst>
              <c:ext xmlns:c16="http://schemas.microsoft.com/office/drawing/2014/chart" uri="{C3380CC4-5D6E-409C-BE32-E72D297353CC}">
                <c16:uniqueId val="{00000007-2E15-4999-9459-36FC36849E52}"/>
              </c:ext>
            </c:extLst>
          </c:dPt>
          <c:dPt>
            <c:idx val="4"/>
            <c:invertIfNegative val="0"/>
            <c:bubble3D val="0"/>
            <c:spPr>
              <a:solidFill>
                <a:schemeClr val="accent2">
                  <a:lumMod val="40000"/>
                  <a:lumOff val="60000"/>
                </a:schemeClr>
              </a:solidFill>
            </c:spPr>
            <c:extLst>
              <c:ext xmlns:c16="http://schemas.microsoft.com/office/drawing/2014/chart" uri="{C3380CC4-5D6E-409C-BE32-E72D297353CC}">
                <c16:uniqueId val="{00000009-2E15-4999-9459-36FC36849E52}"/>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2E15-4999-9459-36FC36849E52}"/>
              </c:ext>
            </c:extLst>
          </c:dPt>
          <c:dPt>
            <c:idx val="6"/>
            <c:invertIfNegative val="0"/>
            <c:bubble3D val="0"/>
            <c:spPr>
              <a:solidFill>
                <a:schemeClr val="bg2">
                  <a:lumMod val="75000"/>
                </a:schemeClr>
              </a:solidFill>
            </c:spPr>
            <c:extLst>
              <c:ext xmlns:c16="http://schemas.microsoft.com/office/drawing/2014/chart" uri="{C3380CC4-5D6E-409C-BE32-E72D297353CC}">
                <c16:uniqueId val="{0000000D-2E15-4999-9459-36FC36849E52}"/>
              </c:ext>
            </c:extLst>
          </c:dPt>
          <c:dPt>
            <c:idx val="7"/>
            <c:invertIfNegative val="0"/>
            <c:bubble3D val="0"/>
            <c:spPr>
              <a:solidFill>
                <a:schemeClr val="accent3">
                  <a:lumMod val="60000"/>
                  <a:lumOff val="40000"/>
                </a:schemeClr>
              </a:solidFill>
            </c:spPr>
            <c:extLst>
              <c:ext xmlns:c16="http://schemas.microsoft.com/office/drawing/2014/chart" uri="{C3380CC4-5D6E-409C-BE32-E72D297353CC}">
                <c16:uniqueId val="{0000000F-2E15-4999-9459-36FC36849E52}"/>
              </c:ext>
            </c:extLst>
          </c:dPt>
          <c:dPt>
            <c:idx val="8"/>
            <c:invertIfNegative val="0"/>
            <c:bubble3D val="0"/>
            <c:spPr>
              <a:solidFill>
                <a:srgbClr val="FFC000"/>
              </a:solidFill>
            </c:spPr>
            <c:extLst>
              <c:ext xmlns:c16="http://schemas.microsoft.com/office/drawing/2014/chart" uri="{C3380CC4-5D6E-409C-BE32-E72D297353CC}">
                <c16:uniqueId val="{00000011-2E15-4999-9459-36FC36849E52}"/>
              </c:ext>
            </c:extLst>
          </c:dPt>
          <c:dPt>
            <c:idx val="9"/>
            <c:invertIfNegative val="0"/>
            <c:bubble3D val="0"/>
            <c:spPr>
              <a:solidFill>
                <a:srgbClr val="FFFF00"/>
              </a:solidFill>
            </c:spPr>
            <c:extLst>
              <c:ext xmlns:c16="http://schemas.microsoft.com/office/drawing/2014/chart" uri="{C3380CC4-5D6E-409C-BE32-E72D297353CC}">
                <c16:uniqueId val="{00000013-2E15-4999-9459-36FC36849E52}"/>
              </c:ext>
            </c:extLst>
          </c:dPt>
          <c:dLbls>
            <c:dLbl>
              <c:idx val="0"/>
              <c:layout>
                <c:manualLayout>
                  <c:x val="1.30208333333334E-2"/>
                  <c:y val="-4.2857283464566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15-4999-9459-36FC36849E52}"/>
                </c:ext>
              </c:extLst>
            </c:dLbl>
            <c:dLbl>
              <c:idx val="1"/>
              <c:layout>
                <c:manualLayout>
                  <c:x val="2.34375E-2"/>
                  <c:y val="-3.928571428571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15-4999-9459-36FC36849E52}"/>
                </c:ext>
              </c:extLst>
            </c:dLbl>
            <c:dLbl>
              <c:idx val="2"/>
              <c:layout>
                <c:manualLayout>
                  <c:x val="2.6041666666666699E-2"/>
                  <c:y val="-4.2857142857142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15-4999-9459-36FC36849E52}"/>
                </c:ext>
              </c:extLst>
            </c:dLbl>
            <c:dLbl>
              <c:idx val="3"/>
              <c:layout>
                <c:manualLayout>
                  <c:x val="3.1249999999999899E-2"/>
                  <c:y val="-3.5714285714285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E15-4999-9459-36FC36849E52}"/>
                </c:ext>
              </c:extLst>
            </c:dLbl>
            <c:dLbl>
              <c:idx val="4"/>
              <c:layout>
                <c:manualLayout>
                  <c:x val="2.34375E-2"/>
                  <c:y val="-4.2857142857142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15-4999-9459-36FC36849E52}"/>
                </c:ext>
              </c:extLst>
            </c:dLbl>
            <c:numFmt formatCode="#,##0.00" sourceLinked="0"/>
            <c:spPr>
              <a:noFill/>
              <a:ln>
                <a:noFill/>
              </a:ln>
              <a:effectLst/>
            </c:spPr>
            <c:txPr>
              <a:bodyPr/>
              <a:lstStyle/>
              <a:p>
                <a:pPr>
                  <a:defRPr sz="2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'Gestione del Rischio'!$J$27:$J$37</c:f>
              <c:strCache>
                <c:ptCount val="11"/>
                <c:pt idx="0">
                  <c:v>A</c:v>
                </c:pt>
                <c:pt idx="1">
                  <c:v>B</c:v>
                </c:pt>
                <c:pt idx="2">
                  <c:v>C</c:v>
                </c:pt>
                <c:pt idx="3">
                  <c:v>D</c:v>
                </c:pt>
                <c:pt idx="4">
                  <c:v>E</c:v>
                </c:pt>
                <c:pt idx="5">
                  <c:v>F</c:v>
                </c:pt>
                <c:pt idx="6">
                  <c:v>G</c:v>
                </c:pt>
                <c:pt idx="7">
                  <c:v>H</c:v>
                </c:pt>
                <c:pt idx="8">
                  <c:v>I</c:v>
                </c:pt>
                <c:pt idx="9">
                  <c:v>L</c:v>
                </c:pt>
                <c:pt idx="10">
                  <c:v>M</c:v>
                </c:pt>
              </c:strCache>
            </c:strRef>
          </c:cat>
          <c:val>
            <c:numRef>
              <c:f>'Gestione del Rischio'!$K$27:$K$37</c:f>
              <c:numCache>
                <c:formatCode>0.00</c:formatCode>
                <c:ptCount val="11"/>
                <c:pt idx="0">
                  <c:v>2.65625</c:v>
                </c:pt>
                <c:pt idx="1">
                  <c:v>5.75</c:v>
                </c:pt>
                <c:pt idx="2">
                  <c:v>2.520833333333333</c:v>
                </c:pt>
                <c:pt idx="3">
                  <c:v>4.583333333333333</c:v>
                </c:pt>
                <c:pt idx="4">
                  <c:v>4.0625</c:v>
                </c:pt>
                <c:pt idx="5">
                  <c:v>2.7222222222222228</c:v>
                </c:pt>
                <c:pt idx="6">
                  <c:v>6.125</c:v>
                </c:pt>
                <c:pt idx="7">
                  <c:v>2.1666666666666665</c:v>
                </c:pt>
                <c:pt idx="8">
                  <c:v>3.0208333333333335</c:v>
                </c:pt>
                <c:pt idx="9">
                  <c:v>3.125</c:v>
                </c:pt>
                <c:pt idx="10">
                  <c:v>3.541666666666667</c:v>
                </c:pt>
              </c:numCache>
            </c:numRef>
          </c:val>
          <c:extLst>
            <c:ext xmlns:c16="http://schemas.microsoft.com/office/drawing/2014/chart" uri="{C3380CC4-5D6E-409C-BE32-E72D297353CC}">
              <c16:uniqueId val="{00000014-2E15-4999-9459-36FC36849E52}"/>
            </c:ext>
          </c:extLst>
        </c:ser>
        <c:dLbls>
          <c:showLegendKey val="0"/>
          <c:showVal val="0"/>
          <c:showCatName val="0"/>
          <c:showSerName val="0"/>
          <c:showPercent val="0"/>
          <c:showBubbleSize val="0"/>
        </c:dLbls>
        <c:gapWidth val="70"/>
        <c:shape val="box"/>
        <c:axId val="-517077728"/>
        <c:axId val="-517079360"/>
        <c:axId val="0"/>
      </c:bar3DChart>
      <c:catAx>
        <c:axId val="-517077728"/>
        <c:scaling>
          <c:orientation val="minMax"/>
        </c:scaling>
        <c:delete val="0"/>
        <c:axPos val="b"/>
        <c:numFmt formatCode="General" sourceLinked="0"/>
        <c:majorTickMark val="out"/>
        <c:minorTickMark val="none"/>
        <c:tickLblPos val="nextTo"/>
        <c:txPr>
          <a:bodyPr/>
          <a:lstStyle/>
          <a:p>
            <a:pPr>
              <a:defRPr sz="1800" b="1"/>
            </a:pPr>
            <a:endParaRPr lang="it-IT"/>
          </a:p>
        </c:txPr>
        <c:crossAx val="-517079360"/>
        <c:crosses val="autoZero"/>
        <c:auto val="1"/>
        <c:lblAlgn val="ctr"/>
        <c:lblOffset val="100"/>
        <c:noMultiLvlLbl val="0"/>
      </c:catAx>
      <c:valAx>
        <c:axId val="-517079360"/>
        <c:scaling>
          <c:orientation val="minMax"/>
          <c:max val="25"/>
        </c:scaling>
        <c:delete val="0"/>
        <c:axPos val="l"/>
        <c:majorGridlines/>
        <c:numFmt formatCode="0.00" sourceLinked="1"/>
        <c:majorTickMark val="out"/>
        <c:minorTickMark val="none"/>
        <c:tickLblPos val="nextTo"/>
        <c:txPr>
          <a:bodyPr/>
          <a:lstStyle/>
          <a:p>
            <a:pPr>
              <a:defRPr sz="1400"/>
            </a:pPr>
            <a:endParaRPr lang="it-IT"/>
          </a:p>
        </c:txPr>
        <c:crossAx val="-517077728"/>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310445</xdr:colOff>
      <xdr:row>24</xdr:row>
      <xdr:rowOff>152402</xdr:rowOff>
    </xdr:from>
    <xdr:to>
      <xdr:col>14</xdr:col>
      <xdr:colOff>3095624</xdr:colOff>
      <xdr:row>38</xdr:row>
      <xdr:rowOff>56446</xdr:rowOff>
    </xdr:to>
    <xdr:graphicFrame macro="">
      <xdr:nvGraphicFramePr>
        <xdr:cNvPr id="5" name="Gra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showGridLines="0" tabSelected="1" view="pageBreakPreview" zoomScale="50" zoomScaleNormal="50" zoomScaleSheetLayoutView="50" workbookViewId="0">
      <pane xSplit="5" ySplit="2" topLeftCell="J18" activePane="bottomRight" state="frozen"/>
      <selection pane="topRight" activeCell="E1" sqref="E1"/>
      <selection pane="bottomLeft" activeCell="A3" sqref="A3"/>
      <selection pane="bottomRight" activeCell="N21" sqref="N21"/>
    </sheetView>
  </sheetViews>
  <sheetFormatPr defaultColWidth="11" defaultRowHeight="15.75"/>
  <cols>
    <col min="1" max="1" width="7.125" customWidth="1"/>
    <col min="2" max="2" width="5.625" style="1" customWidth="1"/>
    <col min="3" max="3" width="59.5" customWidth="1"/>
    <col min="4" max="4" width="4.625" style="1" customWidth="1"/>
    <col min="5" max="5" width="54.375" customWidth="1"/>
    <col min="6" max="6" width="29.5" customWidth="1"/>
    <col min="7" max="7" width="72.875" customWidth="1"/>
    <col min="8" max="8" width="29.5" hidden="1" customWidth="1"/>
    <col min="9" max="9" width="29.75" customWidth="1"/>
    <col min="10" max="12" width="29.5" customWidth="1"/>
    <col min="13" max="15" width="40.625" customWidth="1"/>
    <col min="19" max="19" width="17.875" customWidth="1"/>
  </cols>
  <sheetData>
    <row r="1" spans="1:16" ht="23.1" customHeight="1">
      <c r="A1" s="167" t="s">
        <v>153</v>
      </c>
      <c r="B1" s="168"/>
      <c r="C1" s="169"/>
      <c r="D1" s="164" t="s">
        <v>154</v>
      </c>
      <c r="E1" s="164"/>
      <c r="F1" s="164" t="s">
        <v>139</v>
      </c>
      <c r="G1" s="164" t="s">
        <v>55</v>
      </c>
      <c r="H1" s="164" t="s">
        <v>56</v>
      </c>
      <c r="I1" s="165" t="s">
        <v>168</v>
      </c>
      <c r="J1" s="164" t="s">
        <v>87</v>
      </c>
      <c r="K1" s="164" t="s">
        <v>88</v>
      </c>
      <c r="L1" s="158" t="s">
        <v>149</v>
      </c>
      <c r="M1" s="142" t="s">
        <v>167</v>
      </c>
      <c r="N1" s="143"/>
      <c r="O1" s="144"/>
    </row>
    <row r="2" spans="1:16" ht="24" customHeight="1" thickBot="1">
      <c r="A2" s="170"/>
      <c r="B2" s="171"/>
      <c r="C2" s="172"/>
      <c r="D2" s="159"/>
      <c r="E2" s="159"/>
      <c r="F2" s="159"/>
      <c r="G2" s="159"/>
      <c r="H2" s="159"/>
      <c r="I2" s="166"/>
      <c r="J2" s="159"/>
      <c r="K2" s="159"/>
      <c r="L2" s="159"/>
      <c r="M2" s="40" t="s">
        <v>169</v>
      </c>
      <c r="N2" s="40" t="s">
        <v>129</v>
      </c>
      <c r="O2" s="41" t="s">
        <v>130</v>
      </c>
      <c r="P2" s="27"/>
    </row>
    <row r="3" spans="1:16" ht="111.95" customHeight="1" thickBot="1">
      <c r="A3" s="178" t="s">
        <v>188</v>
      </c>
      <c r="B3" s="162" t="s">
        <v>58</v>
      </c>
      <c r="C3" s="160" t="s">
        <v>57</v>
      </c>
      <c r="D3" s="16">
        <v>1</v>
      </c>
      <c r="E3" s="17" t="s">
        <v>59</v>
      </c>
      <c r="F3" s="81" t="str">
        <f>IF(+'S.P. A1'!A$6&lt;&gt;"",+'S.P. A1'!A$6,"")</f>
        <v>Il Presidente e il Consiglio</v>
      </c>
      <c r="G3" s="81" t="str">
        <f>IF(+'S.P. A1'!A$12&lt;&gt;"",+'S.P. A1'!A$12,"")</f>
        <v xml:space="preserve">Previsione di requisiti di accesso “personalizzati” ed insufficienza di meccanismi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
</v>
      </c>
      <c r="H3" s="68" t="str">
        <f>IF(+'S.P. A1'!D$13&lt;&gt;"",+'S.P. A1'!D$13,"")</f>
        <v/>
      </c>
      <c r="I3" s="81" t="str">
        <f>IF(+'S.P. A1'!A$16&lt;&gt;"",+'S.P. A1'!A$16,"")</f>
        <v xml:space="preserve">Applicazione del D.lgs. 165/2001 e di tutte le norme che disciplinano l’assunzione di personale nella pubblica amministrazione;
verifiche sulla composizione delle commissioni esaminatrici (assenza di incompatibilità, condanne penali, ecc….);
verifica dei requisiti posseduti dai candidati e sulla veridicità delle dichiarazioni rese;
pubblicazione degli atti relativi alle fasi della selezione e gestione delle risorse umane nel rispetto della normativa vigente;
verifiche e monitoraggio
</v>
      </c>
      <c r="J3" s="55">
        <f>+'S.P. A1'!C63</f>
        <v>2.3333333333333335</v>
      </c>
      <c r="K3" s="55">
        <f>+'S.P. A1'!C100</f>
        <v>1.25</v>
      </c>
      <c r="L3" s="56">
        <f>IF(J3*K3&gt;0,J3*K3,"")</f>
        <v>2.916666666666667</v>
      </c>
      <c r="M3" s="73" t="s">
        <v>215</v>
      </c>
      <c r="N3" s="123">
        <v>2022</v>
      </c>
      <c r="O3" s="131" t="s">
        <v>323</v>
      </c>
    </row>
    <row r="4" spans="1:16" ht="287.25" customHeight="1" thickBot="1">
      <c r="A4" s="178"/>
      <c r="B4" s="163"/>
      <c r="C4" s="161"/>
      <c r="D4" s="16">
        <v>2</v>
      </c>
      <c r="E4" s="17" t="s">
        <v>232</v>
      </c>
      <c r="F4" s="81" t="str">
        <f>IF(+'S.P. A2'!A$6&lt;&gt;"",+'S.P. A2'!A$6,"")</f>
        <v>Consulente del lavoro (esterno), Presidente, Consiglio</v>
      </c>
      <c r="G4" s="81" t="str">
        <f>IF(+'S.P. A2'!A$12&lt;&gt;"",+'S.P. A2'!A$12,"")</f>
        <v>Previsione di requisiti accesso “personalizzati” ed insufficienza di meccanismi oggettivi e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v>
      </c>
      <c r="H4" s="68" t="str">
        <f>IF(+'S.P. A2'!D$13&lt;&gt;"",+'S.P. A2'!D$13,"")</f>
        <v/>
      </c>
      <c r="I4" s="81" t="str">
        <f>IF(+'S.P. A2'!A$16&lt;&gt;"",+'S.P. A2'!A$16,"")</f>
        <v>Applicazione delle norme che disciplinano l’assunzione di personale nella pubblica amministrazione. Verifiche sulla composizione delle commissioni esaminatrici; verifiche sui requisiti posseduti dai candidati e sulla veridicità delle dichiarazioni rese; pubblicazione degli atti relativi alle fasi della selezione e gestione delle risorse umane nel rispetto della normativa vigente; verifiche e monitoraggio.</v>
      </c>
      <c r="J4" s="55">
        <f>+'S.P. A2'!C63</f>
        <v>1.6666666666666667</v>
      </c>
      <c r="K4" s="55">
        <f>+'S.P. A2'!C100</f>
        <v>1</v>
      </c>
      <c r="L4" s="56">
        <f>IF(J4*K4&gt;0,J4*K4,"")</f>
        <v>1.6666666666666667</v>
      </c>
      <c r="M4" s="73" t="s">
        <v>216</v>
      </c>
      <c r="N4" s="123">
        <v>2022</v>
      </c>
      <c r="O4" s="131" t="s">
        <v>323</v>
      </c>
    </row>
    <row r="5" spans="1:16" ht="74.099999999999994" customHeight="1" thickBot="1">
      <c r="A5" s="178"/>
      <c r="B5" s="163"/>
      <c r="C5" s="161"/>
      <c r="D5" s="16">
        <v>3</v>
      </c>
      <c r="E5" s="17" t="s">
        <v>61</v>
      </c>
      <c r="F5" s="81" t="str">
        <f>IF(+'S.P. A3'!A$6&lt;&gt;"",+'S.P. A3'!A$6,"")</f>
        <v>Consiglio, Presidente.</v>
      </c>
      <c r="G5" s="81" t="str">
        <f>IF(+'S.P. A3'!A$12&lt;&gt;"",+'S.P. A3'!A$12,"")</f>
        <v>Inosservanza delle regole procedurali a garanzia della trasparenza e dell’imparzialità della selezione.</v>
      </c>
      <c r="H5" s="68" t="str">
        <f>IF(+'S.P. A3'!D$13&lt;&gt;"",+'S.P. A3'!D$13,"")</f>
        <v/>
      </c>
      <c r="I5" s="81" t="str">
        <f>IF(+'S.P. A3'!A$16&lt;&gt;"",+'S.P. A3'!A$16,"")</f>
        <v>Specificazione delle esigenze dell’ente. Verifiche e monitoraggio</v>
      </c>
      <c r="J5" s="55">
        <f>+'S.P. A3'!C63</f>
        <v>2.8333333333333335</v>
      </c>
      <c r="K5" s="55">
        <f>+'S.P. A3'!C100</f>
        <v>1</v>
      </c>
      <c r="L5" s="56">
        <f>IF(J5*K5&gt;0,J5*K5,"")</f>
        <v>2.8333333333333335</v>
      </c>
      <c r="M5" s="73" t="s">
        <v>216</v>
      </c>
      <c r="N5" s="123">
        <v>2022</v>
      </c>
      <c r="O5" s="131" t="s">
        <v>323</v>
      </c>
    </row>
    <row r="6" spans="1:16" ht="74.099999999999994" customHeight="1" thickBot="1">
      <c r="A6" s="178"/>
      <c r="B6" s="163"/>
      <c r="C6" s="161"/>
      <c r="D6" s="16">
        <v>4</v>
      </c>
      <c r="E6" s="17" t="s">
        <v>60</v>
      </c>
      <c r="F6" s="81" t="str">
        <f>IF(+'S.P. A4'!A$6&lt;&gt;"",+'S.P. A4'!A$6,"")</f>
        <v>Dipendenti, Consiglio dell'Ordine, Consigliere segretario, Consigliere tesoriere</v>
      </c>
      <c r="G6" s="81" t="str">
        <f>IF(+'S.P. A4'!A$12&lt;&gt;"",+'S.P. A4'!A$12,"")</f>
        <v xml:space="preserve">Inosservanza delle regole procedurali a garanzia della trasparenza </v>
      </c>
      <c r="H6" s="68" t="str">
        <f>IF(+'S.P. A4'!D$13&lt;&gt;"",+'S.P. A4'!D$13,"")</f>
        <v/>
      </c>
      <c r="I6" s="81" t="str">
        <f>IF(+'S.P. A4'!A$16&lt;&gt;"",+'S.P. A4'!A$16,"")</f>
        <v>Verifica dei requisiti della documentazione pervenuta e controllo sulla veridicità delle dichiarazioni rese</v>
      </c>
      <c r="J6" s="55">
        <f>+'S.P. A4'!C63</f>
        <v>1.8333333333333333</v>
      </c>
      <c r="K6" s="55">
        <f>+'S.P. A4'!C100</f>
        <v>1.75</v>
      </c>
      <c r="L6" s="56">
        <f>IF(J6*K6&gt;0,J6*K6,"")</f>
        <v>3.208333333333333</v>
      </c>
      <c r="M6" s="73" t="s">
        <v>208</v>
      </c>
      <c r="N6" s="123">
        <v>2022</v>
      </c>
      <c r="O6" s="132" t="s">
        <v>324</v>
      </c>
    </row>
    <row r="7" spans="1:16" ht="123" customHeight="1" thickBot="1">
      <c r="A7" s="178"/>
      <c r="B7" s="83" t="s">
        <v>62</v>
      </c>
      <c r="C7" s="81" t="s">
        <v>63</v>
      </c>
      <c r="D7" s="45">
        <v>1</v>
      </c>
      <c r="E7" s="46" t="s">
        <v>64</v>
      </c>
      <c r="F7" s="44" t="str">
        <f>IF(+'S.P. B1'!A$6&lt;&gt;"",+'S.P. B1'!A$6,"")</f>
        <v>Dipendente contabilità, Consigliere tesoriere, Collegio dei revisori, Consiglio dell'Ordine</v>
      </c>
      <c r="G7" s="44" t="str">
        <f>IF(+'S.P. B1'!A$12&lt;&gt;"",+'S.P. B1'!A$12,"")</f>
        <v>Motivazione generica circa la sussistenza di presupposti di legge per il conferimento di incarichi professionali o per la fornitura di beni e servizi, allo scopo di agevolare soggetti particolari</v>
      </c>
      <c r="H7" s="70" t="str">
        <f>IF(+'S.P. B1'!D$13&lt;&gt;"",+'S.P. B1'!D$13,"")</f>
        <v/>
      </c>
      <c r="I7" s="44" t="str">
        <f>IF(+'S.P. B1'!A$16&lt;&gt;"",+'S.P. B1'!A$16,"")</f>
        <v>Selezione dei fornitori mediante la richiesta di minimo tre preventivi che vengono sottoposti alla valutazione finale del Consiglio. Richiesta all'inizio dell'anno il codice CIG ai fornitori.</v>
      </c>
      <c r="J7" s="59">
        <f>+'S.P. B1'!C$63</f>
        <v>3.8333333333333335</v>
      </c>
      <c r="K7" s="59">
        <f>+'S.P. B1'!C$100</f>
        <v>1.5</v>
      </c>
      <c r="L7" s="63">
        <f t="shared" ref="L7:L22" si="0">IF(J7*K7&gt;0,J7*K7,"")</f>
        <v>5.75</v>
      </c>
      <c r="M7" s="76" t="s">
        <v>213</v>
      </c>
      <c r="N7" s="125">
        <v>2022</v>
      </c>
      <c r="O7" s="131" t="s">
        <v>323</v>
      </c>
    </row>
    <row r="8" spans="1:16" ht="100.5" customHeight="1" thickBot="1">
      <c r="A8" s="178"/>
      <c r="B8" s="182" t="s">
        <v>65</v>
      </c>
      <c r="C8" s="179" t="s">
        <v>71</v>
      </c>
      <c r="D8" s="16">
        <v>1</v>
      </c>
      <c r="E8" s="17" t="s">
        <v>66</v>
      </c>
      <c r="F8" s="81" t="str">
        <f>IF(+'S.P. C1'!A$6&lt;&gt;"",+'S.P. C1'!A$6,"")</f>
        <v>Consiglio; Segretario¸ Dipendenti segreteria</v>
      </c>
      <c r="G8" s="81" t="str">
        <f>IF(+'S.P. C1'!A$12&lt;&gt;"",+'S.P. C1'!A$12,"")</f>
        <v>Non vengono controllate le autocertificazioni presentate, quindi rischio di dichiarazioni non veritiere</v>
      </c>
      <c r="H8" s="68" t="str">
        <f>IF(+'S.P. C1'!D$13&lt;&gt;"",+'S.P. C1'!D$13,"")</f>
        <v/>
      </c>
      <c r="I8" s="81" t="str">
        <f>IF(+'S.P. C1'!A$16&lt;&gt;"",+'S.P. C1'!A$16,"")</f>
        <v>Rispetto della legge sull’ordinamento professionale; rispetto delle norme sulla trasparenza; verifiche e monitoraggio. Protocollo informatico.</v>
      </c>
      <c r="J8" s="55">
        <f>+'S.P. C1'!C$63</f>
        <v>2.1666666666666665</v>
      </c>
      <c r="K8" s="55">
        <f>+'S.P. C1'!C$100</f>
        <v>1.25</v>
      </c>
      <c r="L8" s="56">
        <f t="shared" si="0"/>
        <v>2.708333333333333</v>
      </c>
      <c r="M8" s="73" t="s">
        <v>207</v>
      </c>
      <c r="N8" s="123">
        <v>2022</v>
      </c>
      <c r="O8" s="131" t="s">
        <v>325</v>
      </c>
    </row>
    <row r="9" spans="1:16" ht="106.5" customHeight="1" thickBot="1">
      <c r="A9" s="178"/>
      <c r="B9" s="183"/>
      <c r="C9" s="180"/>
      <c r="D9" s="5">
        <v>2</v>
      </c>
      <c r="E9" s="7" t="s">
        <v>67</v>
      </c>
      <c r="F9" s="81" t="str">
        <f>IF(+'S.P. C2'!A$6&lt;&gt;"",+'S.P. C2'!A$6,"")</f>
        <v>Dipendenti segreteria, presidente</v>
      </c>
      <c r="G9" s="81" t="str">
        <f>IF(+'S.P. C2'!A$12&lt;&gt;"",+'S.P. C2'!A$12,"")</f>
        <v>falsificazione di un certificato, false attestazioni da parte del richiedente</v>
      </c>
      <c r="H9" s="68" t="str">
        <f>IF(+'S.P. C2'!D$13&lt;&gt;"",+'S.P. C2'!D$13,"")</f>
        <v/>
      </c>
      <c r="I9" s="81" t="str">
        <f>IF(+'S.P. C2'!A$16&lt;&gt;"",+'S.P. C2'!A$16,"")</f>
        <v>Richiesta conferma insussistenza procedimenti disciplinari del richiedente al Consiglio di Disciplina. Protocollo informatico.</v>
      </c>
      <c r="J9" s="55">
        <f>+'S.P. C2'!C$63</f>
        <v>2.3333333333333335</v>
      </c>
      <c r="K9" s="55">
        <f>+'S.P. C2'!C$100</f>
        <v>1</v>
      </c>
      <c r="L9" s="58">
        <f t="shared" si="0"/>
        <v>2.3333333333333335</v>
      </c>
      <c r="M9" s="74" t="s">
        <v>208</v>
      </c>
      <c r="N9" s="126">
        <v>2022</v>
      </c>
      <c r="O9" s="135" t="s">
        <v>329</v>
      </c>
    </row>
    <row r="10" spans="1:16" ht="74.099999999999994" customHeight="1" thickBot="1">
      <c r="A10" s="178"/>
      <c r="B10" s="47" t="s">
        <v>70</v>
      </c>
      <c r="C10" s="44" t="s">
        <v>171</v>
      </c>
      <c r="D10" s="45">
        <v>1</v>
      </c>
      <c r="E10" s="46" t="s">
        <v>233</v>
      </c>
      <c r="F10" s="44" t="str">
        <f>IF(+'S.P. D1'!A$6&lt;&gt;"",+'S.P. D1'!A$6,"")</f>
        <v>Consiglio; Tesoriere; Fondazione</v>
      </c>
      <c r="G10" s="44" t="str">
        <f>IF(+'S.P. D1'!A$12&lt;&gt;"",+'S.P. D1'!A$12,"")</f>
        <v>Non perfetto utilizzo delle erogazioni fatte o erogazione di carattere preferenziale ai soggetti ed Enti.</v>
      </c>
      <c r="H10" s="70" t="str">
        <f>IF(+'S.P. D1'!D$13&lt;&gt;"",+'S.P. D1'!D$13,"")</f>
        <v/>
      </c>
      <c r="I10" s="44" t="str">
        <f>IF(+'S.P. D1'!A$16&lt;&gt;"",+'S.P. D1'!A$16,"")</f>
        <v>Controllo del Consiglio</v>
      </c>
      <c r="J10" s="59">
        <f>+'S.P. D1'!C$63</f>
        <v>3.6666666666666665</v>
      </c>
      <c r="K10" s="59">
        <f>+'S.P. D1'!C$100</f>
        <v>1.25</v>
      </c>
      <c r="L10" s="60">
        <f t="shared" ref="L10:L16" si="1">IF(J10*K10&gt;0,J10*K10,"")</f>
        <v>4.583333333333333</v>
      </c>
      <c r="M10" s="76" t="s">
        <v>209</v>
      </c>
      <c r="N10" s="125">
        <v>2022</v>
      </c>
      <c r="O10" s="132" t="s">
        <v>326</v>
      </c>
    </row>
    <row r="11" spans="1:16" ht="242.1" customHeight="1" thickBot="1">
      <c r="A11" s="178"/>
      <c r="B11" s="184" t="s">
        <v>126</v>
      </c>
      <c r="C11" s="160" t="s">
        <v>172</v>
      </c>
      <c r="D11" s="48">
        <v>1</v>
      </c>
      <c r="E11" s="49" t="s">
        <v>72</v>
      </c>
      <c r="F11" s="81" t="str">
        <f>IF(+'S.P. E1'!A$6&lt;&gt;"",+'S.P. E1'!A$6,"")</f>
        <v>Presidente; Tesoriere; dipendenti</v>
      </c>
      <c r="G11" s="81" t="str">
        <f>IF(+'S.P. E1'!A$12&lt;&gt;"",+'S.P. E1'!A$12,"")</f>
        <v>Inosservanza delle regole procedurali agli incassi e pagamenti.</v>
      </c>
      <c r="H11" s="68" t="str">
        <f>IF(+'S.P. E1'!D$13&lt;&gt;"",+'S.P. E1'!D$13,"")</f>
        <v/>
      </c>
      <c r="I11" s="81" t="str">
        <f>IF(+'S.P. E1'!A$16&lt;&gt;"",+'S.P. E1'!A$16,"")</f>
        <v>Controllo del Collegio dei Revisori sulla corrispondenza tra gli incassi ed il rilascio della ricevuta</v>
      </c>
      <c r="J11" s="55">
        <f>+'S.P. E1'!C$63</f>
        <v>2.6666666666666665</v>
      </c>
      <c r="K11" s="55">
        <f>+'S.P. E1'!C$100</f>
        <v>1.25</v>
      </c>
      <c r="L11" s="56">
        <f t="shared" si="1"/>
        <v>3.333333333333333</v>
      </c>
      <c r="M11" s="73" t="s">
        <v>210</v>
      </c>
      <c r="N11" s="123" t="s">
        <v>356</v>
      </c>
      <c r="O11" s="132" t="s">
        <v>327</v>
      </c>
    </row>
    <row r="12" spans="1:16" ht="95.1" customHeight="1" thickBot="1">
      <c r="A12" s="178"/>
      <c r="B12" s="185"/>
      <c r="C12" s="186"/>
      <c r="D12" s="18">
        <v>2</v>
      </c>
      <c r="E12" s="19" t="s">
        <v>73</v>
      </c>
      <c r="F12" s="80" t="str">
        <f>IF(+'S.P. E2'!A$6&lt;&gt;"",+'S.P. E2'!A$6,"")</f>
        <v>Tesoriere, Consiglio di Disciplina</v>
      </c>
      <c r="G12" s="80" t="str">
        <f>IF(+'S.P. E2'!A$12&lt;&gt;"",+'S.P. E2'!A$12,"")</f>
        <v xml:space="preserve">Mancata rilevazione delle posizioni debitorie;  ritardo nella adozione di provvedimenti di messa in mora; ritardo nella  adozione di provvedimenti propedeutici e funzionali alla riscossione.
</v>
      </c>
      <c r="H12" s="69" t="str">
        <f>IF(+'S.P. E2'!D$13&lt;&gt;"",+'S.P. E2'!D$13,"")</f>
        <v/>
      </c>
      <c r="I12" s="80" t="str">
        <f>IF(+'S.P. E2'!A$16&lt;&gt;"",+'S.P. E2'!A$16,"")</f>
        <v>Verifica del rispetto dei tempi di sollecito e verifica periodica dei pagamenti dopo i solleciti da parte dell’addetto alla contabilità e dal Tesoriere</v>
      </c>
      <c r="J12" s="57">
        <f>+'S.P. E2'!C$63</f>
        <v>3.8333333333333335</v>
      </c>
      <c r="K12" s="57">
        <f>+'S.P. E2'!C$100</f>
        <v>1.25</v>
      </c>
      <c r="L12" s="58">
        <f t="shared" si="1"/>
        <v>4.791666666666667</v>
      </c>
      <c r="M12" s="77" t="s">
        <v>208</v>
      </c>
      <c r="N12" s="127">
        <v>2022</v>
      </c>
      <c r="O12" s="133" t="s">
        <v>328</v>
      </c>
    </row>
    <row r="13" spans="1:16" ht="81" customHeight="1" thickBot="1">
      <c r="A13" s="178"/>
      <c r="B13" s="173" t="s">
        <v>173</v>
      </c>
      <c r="C13" s="179" t="s">
        <v>174</v>
      </c>
      <c r="D13" s="16">
        <v>1</v>
      </c>
      <c r="E13" s="17" t="s">
        <v>127</v>
      </c>
      <c r="F13" s="81" t="str">
        <f>IF(+'S.P. F1'!A$6&lt;&gt;"",+'S.P. F1'!A$6,"")</f>
        <v>Dipendenti; Segretario; Commissione “rapporti con gli iscritti”</v>
      </c>
      <c r="G13" s="81" t="str">
        <f>IF(+'S.P. F1'!A$12&lt;&gt;"",+'S.P. F1'!A$12,"")</f>
        <v>Omissioni nella richiesta dei libretti per la vidimazione</v>
      </c>
      <c r="H13" s="68" t="str">
        <f>IF(+'S.P. F1'!D$13&lt;&gt;"",+'S.P. F1'!D$13,"")</f>
        <v/>
      </c>
      <c r="I13" s="81" t="str">
        <f>IF(+'S.P. F1'!A$16&lt;&gt;"",+'S.P. F1'!A$16,"")</f>
        <v>Intensificazione dei colloqui e dei controlli</v>
      </c>
      <c r="J13" s="55">
        <f>+'S.P. F1'!C$63</f>
        <v>2.3333333333333335</v>
      </c>
      <c r="K13" s="55">
        <f>+'S.P. F1'!C$100</f>
        <v>1</v>
      </c>
      <c r="L13" s="56">
        <f t="shared" si="1"/>
        <v>2.3333333333333335</v>
      </c>
      <c r="M13" s="73" t="s">
        <v>349</v>
      </c>
      <c r="N13" s="123" t="s">
        <v>356</v>
      </c>
      <c r="O13" s="136" t="s">
        <v>330</v>
      </c>
    </row>
    <row r="14" spans="1:16" ht="74.099999999999994" customHeight="1" thickBot="1">
      <c r="A14" s="178"/>
      <c r="B14" s="174"/>
      <c r="C14" s="180"/>
      <c r="D14" s="5">
        <v>2</v>
      </c>
      <c r="E14" s="7" t="s">
        <v>128</v>
      </c>
      <c r="F14" s="82" t="str">
        <f>IF(+'S.P. F2'!A$6&lt;&gt;"",+'S.P. F2'!A$6,"")</f>
        <v>Presidente; commissione “Rapporto con gli Iscritti”; dipendenti</v>
      </c>
      <c r="G14" s="82" t="str">
        <f>IF(+'S.P. F2'!A$12&lt;&gt;"",+'S.P. F2'!A$12,"")</f>
        <v>Mancanza di adozione di provvedimenti su soggetti iscritti incompatibili</v>
      </c>
      <c r="H14" s="71" t="str">
        <f>IF(+'S.P. F2'!D$13&lt;&gt;"",+'S.P. F2'!D$13,"")</f>
        <v/>
      </c>
      <c r="I14" s="82" t="str">
        <f>IF(+'S.P. F2'!A$16&lt;&gt;"",+'S.P. F2'!A$16,"")</f>
        <v>Maggior controllo sul rilascio delle autocertificazioni e sulla veridicità delle dichiarazioni</v>
      </c>
      <c r="J14" s="61">
        <f>+'S.P. F2'!C$63</f>
        <v>3.3333333333333335</v>
      </c>
      <c r="K14" s="61">
        <f>+'S.P. F2'!C$100</f>
        <v>0.75</v>
      </c>
      <c r="L14" s="62">
        <f t="shared" si="1"/>
        <v>2.5</v>
      </c>
      <c r="M14" s="74" t="s">
        <v>211</v>
      </c>
      <c r="N14" s="126" t="s">
        <v>356</v>
      </c>
      <c r="O14" s="136" t="s">
        <v>330</v>
      </c>
    </row>
    <row r="15" spans="1:16" ht="103.5" customHeight="1" thickBot="1">
      <c r="A15" s="178"/>
      <c r="B15" s="175"/>
      <c r="C15" s="181"/>
      <c r="D15" s="50">
        <v>3</v>
      </c>
      <c r="E15" s="51" t="s">
        <v>175</v>
      </c>
      <c r="F15" s="80" t="str">
        <f>IF(+'S.P. F3'!A$6&lt;&gt;"",+'S.P. F3'!A$6,"")</f>
        <v>Dipendente della fondazione, soggetto terzo che rileva le presenze quando non presente un soggetto dell'ordine, Commissione formazione, Consiglio, Consiglio di Disciplina</v>
      </c>
      <c r="G15" s="80" t="str">
        <f>IF(+'S.P. F3'!A$12&lt;&gt;"",+'S.P. F3'!A$12,"")</f>
        <v xml:space="preserve">Inosservanza delle regole in materia di autocertificazione
</v>
      </c>
      <c r="H15" s="69" t="str">
        <f>IF(+'S.P. F3'!D$13&lt;&gt;"",+'S.P. F3'!D$13,"")</f>
        <v/>
      </c>
      <c r="I15" s="141" t="str">
        <f>IF(+'S.P. F3'!A$16&lt;&gt;"",+'S.P. F3'!A$16,"")</f>
        <v xml:space="preserve">Badge per la rilevazione presenze delle presenze per gli eventi organizzati dall'ordine controllo crediti autocertificati da parte della commissione formazione
</v>
      </c>
      <c r="J15" s="57">
        <f>+'S.P. F3'!C$63</f>
        <v>3.3333333333333335</v>
      </c>
      <c r="K15" s="57">
        <f>+'S.P. F3'!C$100</f>
        <v>1</v>
      </c>
      <c r="L15" s="58">
        <f t="shared" si="1"/>
        <v>3.3333333333333335</v>
      </c>
      <c r="M15" s="75" t="s">
        <v>208</v>
      </c>
      <c r="N15" s="127" t="s">
        <v>356</v>
      </c>
      <c r="O15" s="137" t="s">
        <v>331</v>
      </c>
    </row>
    <row r="16" spans="1:16" ht="74.099999999999994" customHeight="1" thickBot="1">
      <c r="A16" s="178"/>
      <c r="B16" s="53" t="s">
        <v>179</v>
      </c>
      <c r="C16" s="44" t="s">
        <v>183</v>
      </c>
      <c r="D16" s="45">
        <v>1</v>
      </c>
      <c r="E16" s="46" t="s">
        <v>183</v>
      </c>
      <c r="F16" s="44" t="str">
        <f>IF(+'S.P. G1'!A$6&lt;&gt;"",+'S.P. G1'!A$6,"")</f>
        <v>Segreteria, Consiglio</v>
      </c>
      <c r="G16" s="44" t="str">
        <f>IF(+'S.P. G1'!A$12&lt;&gt;"",+'S.P. G1'!A$12,"")</f>
        <v xml:space="preserve">Inosservanza delle regole procedurali a garanzia della trasparenza e dell’imparzialità della selezione.
</v>
      </c>
      <c r="H16" s="70" t="str">
        <f>IF(+'S.P. G1'!D$13&lt;&gt;"",+'S.P. G1'!D$13,"")</f>
        <v/>
      </c>
      <c r="I16" s="44" t="str">
        <f>IF(+'S.P. G1'!A$16&lt;&gt;"",+'S.P. G1'!A$16,"")</f>
        <v>Verifica sui requisiti posseduti dai candidati e sulla veridicità delle dichiarazioni rese.</v>
      </c>
      <c r="J16" s="59">
        <f>+'S.P. G1'!C$63</f>
        <v>3.5</v>
      </c>
      <c r="K16" s="59">
        <f>+'S.P. G1'!C$100</f>
        <v>1.75</v>
      </c>
      <c r="L16" s="63">
        <f t="shared" si="1"/>
        <v>6.125</v>
      </c>
      <c r="M16" s="76" t="s">
        <v>212</v>
      </c>
      <c r="N16" s="125">
        <v>2022</v>
      </c>
      <c r="O16" s="138" t="s">
        <v>332</v>
      </c>
    </row>
    <row r="17" spans="1:15" ht="105" customHeight="1" thickBot="1">
      <c r="A17" s="178"/>
      <c r="B17" s="100" t="s">
        <v>180</v>
      </c>
      <c r="C17" s="94" t="s">
        <v>184</v>
      </c>
      <c r="D17" s="45">
        <v>1</v>
      </c>
      <c r="E17" s="52" t="s">
        <v>69</v>
      </c>
      <c r="F17" s="79" t="str">
        <f>IF(+'S.P. H1'!A$6&lt;&gt;"",+'S.P. H1'!A$6,"")</f>
        <v>Consiglio di Disciplina, Segreteria</v>
      </c>
      <c r="G17" s="79" t="str">
        <f>IF(+'S.P. H1'!A$12&lt;&gt;"",+'S.P. H1'!A$12,"")</f>
        <v>Abuso nell’adozione di provvedimenti per favorire o danneggiare particolari soggetti</v>
      </c>
      <c r="H17" s="72" t="str">
        <f>IF(+'S.P. H1'!D$13&lt;&gt;"",+'S.P. H1'!D$13,"")</f>
        <v/>
      </c>
      <c r="I17" s="79" t="str">
        <f>IF(+'S.P. H1'!A$16&lt;&gt;"",+'S.P. H1'!A$16,"")</f>
        <v>Rispetto dell'Ordinamento professionale; rispetto delle norme sulla trasparenza; verifiche e monitoraggio. Regolamento del Consiglio di Disciplina</v>
      </c>
      <c r="J17" s="64">
        <f>+'S.P. H1'!C$63</f>
        <v>2.1666666666666665</v>
      </c>
      <c r="K17" s="64">
        <f>+'S.P. H1'!C$100</f>
        <v>1</v>
      </c>
      <c r="L17" s="60">
        <f>IF(J17*K17&gt;0,J17*K17,"")</f>
        <v>2.1666666666666665</v>
      </c>
      <c r="M17" s="78" t="s">
        <v>338</v>
      </c>
      <c r="N17" s="128">
        <v>2022</v>
      </c>
      <c r="O17" s="134" t="s">
        <v>333</v>
      </c>
    </row>
    <row r="18" spans="1:15" ht="124.5" customHeight="1">
      <c r="A18" s="145" t="s">
        <v>187</v>
      </c>
      <c r="B18" s="187" t="s">
        <v>181</v>
      </c>
      <c r="C18" s="189" t="s">
        <v>182</v>
      </c>
      <c r="D18" s="98">
        <v>1</v>
      </c>
      <c r="E18" s="17" t="s">
        <v>68</v>
      </c>
      <c r="F18" s="81" t="str">
        <f>IF(+'S.P. I1'!A$6&lt;&gt;"",+'S.P. I1'!A$6,"")</f>
        <v>Consiglio; personale dipendente addetto</v>
      </c>
      <c r="G18" s="81" t="str">
        <f>IF(+'S.P. I1'!A$12&lt;&gt;"",+'S.P. I1'!A$12,"")</f>
        <v>Riconoscimento di attestati/crediti non validi ai fini della Formazione</v>
      </c>
      <c r="H18" s="68" t="str">
        <f>IF(+'S.P. I1'!D$13&lt;&gt;"",+'S.P. I1'!D$13,"")</f>
        <v/>
      </c>
      <c r="I18" s="81" t="str">
        <f>IF(+'S.P. I1'!A$16&lt;&gt;"",+'S.P. I1'!A$16,"")</f>
        <v xml:space="preserve">Pubblicazione sul sito web dell’Ordine nel profilo personale dell’iscritto dei crediti formativi maturati.
Controlli sull’attribuzione dei crediti ai professionisti e sulle autocertificazioni.
</v>
      </c>
      <c r="J18" s="55">
        <f>+'S.P. I1'!C$63</f>
        <v>2.5</v>
      </c>
      <c r="K18" s="55">
        <f>+'S.P. I1'!C$100</f>
        <v>1.25</v>
      </c>
      <c r="L18" s="56">
        <f t="shared" si="0"/>
        <v>3.125</v>
      </c>
      <c r="M18" s="73" t="s">
        <v>339</v>
      </c>
      <c r="N18" s="123" t="s">
        <v>356</v>
      </c>
      <c r="O18" s="132" t="s">
        <v>334</v>
      </c>
    </row>
    <row r="19" spans="1:15" ht="74.099999999999994" customHeight="1">
      <c r="A19" s="146"/>
      <c r="B19" s="188"/>
      <c r="C19" s="190"/>
      <c r="D19" s="99">
        <v>2</v>
      </c>
      <c r="E19" s="43" t="s">
        <v>234</v>
      </c>
      <c r="F19" s="81" t="str">
        <f>IF(+'S.P. I2'!A$6&lt;&gt;"",+'S.P. I2'!A$6,"")</f>
        <v>Consiglio; Fondazione</v>
      </c>
      <c r="G19" s="81" t="str">
        <f>IF(+'S.P. I2'!A$12&lt;&gt;"",+'S.P. I2'!A$12,"")</f>
        <v>Mancanza di trasparenza nelle procedure di scelta del soggetto formatore</v>
      </c>
      <c r="H19" s="68" t="str">
        <f>IF(+'S.P. I2'!D$13&lt;&gt;"",+'S.P. I2'!D$13,"")</f>
        <v/>
      </c>
      <c r="I19" s="81" t="str">
        <f>IF(+'S.P. I2'!A$16&lt;&gt;"",+'S.P. I2'!A$16,"")</f>
        <v>Scelta delle misure contro la violazione dei principi di imparzialità e concorrenza</v>
      </c>
      <c r="J19" s="55">
        <f>+'S.P. I2'!C$63</f>
        <v>2.3333333333333335</v>
      </c>
      <c r="K19" s="55">
        <f>+'S.P. I2'!C$100</f>
        <v>1.25</v>
      </c>
      <c r="L19" s="56">
        <f t="shared" si="0"/>
        <v>2.916666666666667</v>
      </c>
      <c r="M19" s="74" t="s">
        <v>340</v>
      </c>
      <c r="N19" s="126">
        <v>2022</v>
      </c>
      <c r="O19" s="139" t="s">
        <v>335</v>
      </c>
    </row>
    <row r="20" spans="1:15" ht="154.5" customHeight="1" thickBot="1">
      <c r="A20" s="146"/>
      <c r="B20" s="103"/>
      <c r="C20" s="102"/>
      <c r="D20" s="101">
        <v>3</v>
      </c>
      <c r="E20" s="109" t="s">
        <v>235</v>
      </c>
      <c r="F20" s="95" t="str">
        <f>IF(+'S.P. I3'!A$6&lt;&gt;"",+'S.P. I3'!A$6,"")</f>
        <v>Segreteria; Commissione “Formazione Professionale Continua”; Consiglio</v>
      </c>
      <c r="G20" s="95" t="str">
        <f>IF(+'S.P. I3'!A$12&lt;&gt;"",+'S.P. I3'!A$12,"")</f>
        <v>Non corretta valutazione degli eventi da accreditare o preferenza negli accreditamenti da eseguire.</v>
      </c>
      <c r="H20" s="96"/>
      <c r="I20" s="95" t="str">
        <f>IF(+'S.P. I3'!A$16&lt;&gt;"",+'S.P. I3'!A$16,"")</f>
        <v xml:space="preserve">Pubblicazione degli eventi formativi accreditati sul sito web dell’Ordine mediante link al portale della formazione.
Istruttoria riguardante l’accredito di eventi formativi demandata a una Commissione e successivo accredito rimesso al Consiglio direttivo. 
</v>
      </c>
      <c r="J20" s="55">
        <f>+'S.P. I3'!C$63</f>
        <v>2.3333333333333335</v>
      </c>
      <c r="K20" s="55">
        <f>+'S.P. I3'!C$100</f>
        <v>1.25</v>
      </c>
      <c r="L20" s="56">
        <f t="shared" si="0"/>
        <v>2.916666666666667</v>
      </c>
      <c r="M20" s="97" t="s">
        <v>341</v>
      </c>
      <c r="N20" s="129">
        <v>2022</v>
      </c>
      <c r="O20" s="140" t="s">
        <v>331</v>
      </c>
    </row>
    <row r="21" spans="1:15" ht="168" customHeight="1" thickBot="1">
      <c r="A21" s="147"/>
      <c r="B21" s="112" t="s">
        <v>185</v>
      </c>
      <c r="C21" s="107" t="s">
        <v>186</v>
      </c>
      <c r="D21" s="113">
        <v>1</v>
      </c>
      <c r="E21" s="110" t="s">
        <v>186</v>
      </c>
      <c r="F21" s="44" t="str">
        <f>IF(+'S.P. L1'!A$6&lt;&gt;"",+'S.P. L1'!A$6,"")</f>
        <v>Consiglio – Presidente – Commissione “Opinamento parcelle”</v>
      </c>
      <c r="G21" s="44" t="str">
        <f>IF(+'S.P. L1'!A$12&lt;&gt;"",+'S.P. L1'!A$12,"")</f>
        <v xml:space="preserve">Abuso  nell’adozione di provvedimenti per favorire o danneggiare particolari soggetti </v>
      </c>
      <c r="H21" s="70" t="str">
        <f>IF(+'S.P. L1'!D$13&lt;&gt;"",+'S.P. L1'!D$13,"")</f>
        <v/>
      </c>
      <c r="I21" s="44" t="str">
        <f>IF(+'S.P. L1'!A$16&lt;&gt;"",+'S.P. L1'!A$16,"")</f>
        <v xml:space="preserve">Astensione dalla partecipazione alla decisione del titolare dell’interesse, che potrebbe porsi in conflitto con l’interesse perseguito mediante l’esercizio della funzione e/o con l’interesse di cui sono portatori il destinatario del provvedimento, altri interessati e controinteressati </v>
      </c>
      <c r="J21" s="59">
        <f>+'S.P. L1'!C$63</f>
        <v>2.5</v>
      </c>
      <c r="K21" s="59">
        <f>+'S.P. L1'!C$100</f>
        <v>1.25</v>
      </c>
      <c r="L21" s="63">
        <f t="shared" si="0"/>
        <v>3.125</v>
      </c>
      <c r="M21" s="76" t="s">
        <v>214</v>
      </c>
      <c r="N21" s="125">
        <v>2022</v>
      </c>
      <c r="O21" s="138" t="s">
        <v>336</v>
      </c>
    </row>
    <row r="22" spans="1:15" ht="66" customHeight="1" thickBot="1">
      <c r="A22" s="93"/>
      <c r="B22" s="106" t="s">
        <v>236</v>
      </c>
      <c r="C22" s="107" t="s">
        <v>237</v>
      </c>
      <c r="D22" s="111">
        <v>1</v>
      </c>
      <c r="E22" s="52" t="s">
        <v>238</v>
      </c>
      <c r="F22" s="44" t="str">
        <f>IF(+'S.P. M1'!A$6&lt;&gt;"",+'S.P. M1'!A$6,"")</f>
        <v>Segreteria OCC – Referente OCC- Fondazione</v>
      </c>
      <c r="G22" s="119" t="str">
        <f>IF(+'S.P. M1'!A$12&lt;&gt;"",+'S.P. M1'!A$12,"")</f>
        <v>Assegnazione arbitraria degli incarichi e mancato rispetto delle norme di settore.</v>
      </c>
      <c r="H22" s="104"/>
      <c r="I22" s="44" t="str">
        <f>IF(+'S.P. M1'!A$16&lt;&gt;"",+'S.P. M1'!A$16,"")</f>
        <v>Verifica e monitoraggio degli incarichi di Gestore della crisi da sovraindebitamento.</v>
      </c>
      <c r="J22" s="59">
        <f>+'S.P. M1'!C$63</f>
        <v>2.8333333333333335</v>
      </c>
      <c r="K22" s="59">
        <f>+'S.P. M1'!C$100</f>
        <v>1.25</v>
      </c>
      <c r="L22" s="63">
        <f t="shared" si="0"/>
        <v>3.541666666666667</v>
      </c>
      <c r="M22" s="108" t="s">
        <v>342</v>
      </c>
      <c r="N22" s="130">
        <v>2022</v>
      </c>
      <c r="O22" s="124" t="s">
        <v>337</v>
      </c>
    </row>
    <row r="24" spans="1:15" ht="27.95" customHeight="1"/>
    <row r="25" spans="1:15" ht="16.5" thickBot="1"/>
    <row r="26" spans="1:15" ht="50.1" customHeight="1">
      <c r="A26" s="84" t="s">
        <v>170</v>
      </c>
      <c r="B26" s="85"/>
      <c r="C26" s="85"/>
      <c r="D26" s="86"/>
      <c r="F26" s="176" t="s">
        <v>141</v>
      </c>
      <c r="G26" s="177"/>
      <c r="J26" s="156" t="s">
        <v>165</v>
      </c>
      <c r="K26" s="157"/>
    </row>
    <row r="27" spans="1:15" ht="33.950000000000003" customHeight="1">
      <c r="A27" s="38" t="s">
        <v>89</v>
      </c>
      <c r="B27" s="151" t="s">
        <v>102</v>
      </c>
      <c r="C27" s="152"/>
      <c r="D27" s="153"/>
      <c r="F27" s="33" t="s">
        <v>82</v>
      </c>
      <c r="G27" s="34" t="s">
        <v>84</v>
      </c>
      <c r="J27" s="66" t="s">
        <v>58</v>
      </c>
      <c r="K27" s="54">
        <f>IF(SUM(L3:L6)&gt;0,AVERAGE(L3:L6),"")</f>
        <v>2.65625</v>
      </c>
    </row>
    <row r="28" spans="1:15" ht="33.950000000000003" customHeight="1">
      <c r="A28" s="38" t="s">
        <v>90</v>
      </c>
      <c r="B28" s="151" t="s">
        <v>103</v>
      </c>
      <c r="C28" s="152"/>
      <c r="D28" s="153"/>
      <c r="F28" s="33" t="s">
        <v>137</v>
      </c>
      <c r="G28" s="35" t="s">
        <v>136</v>
      </c>
      <c r="J28" s="66" t="s">
        <v>62</v>
      </c>
      <c r="K28" s="54">
        <f>IF(SUM(L7:L7)&gt;0,AVERAGE(L7:L7),"")</f>
        <v>5.75</v>
      </c>
    </row>
    <row r="29" spans="1:15" ht="33.950000000000003" customHeight="1">
      <c r="A29" s="38" t="s">
        <v>91</v>
      </c>
      <c r="B29" s="151" t="s">
        <v>104</v>
      </c>
      <c r="C29" s="152"/>
      <c r="D29" s="153"/>
      <c r="F29" s="33" t="s">
        <v>138</v>
      </c>
      <c r="G29" s="42" t="s">
        <v>85</v>
      </c>
      <c r="J29" s="66" t="s">
        <v>65</v>
      </c>
      <c r="K29" s="54">
        <f>IF(SUM(L8:L9)&gt;0,AVERAGE(L8:L9),"")</f>
        <v>2.520833333333333</v>
      </c>
    </row>
    <row r="30" spans="1:15" ht="33.950000000000003" customHeight="1" thickBot="1">
      <c r="A30" s="38" t="s">
        <v>92</v>
      </c>
      <c r="B30" s="151" t="s">
        <v>105</v>
      </c>
      <c r="C30" s="152"/>
      <c r="D30" s="153"/>
      <c r="F30" s="36" t="s">
        <v>83</v>
      </c>
      <c r="G30" s="37" t="s">
        <v>86</v>
      </c>
      <c r="J30" s="66" t="s">
        <v>70</v>
      </c>
      <c r="K30" s="54">
        <f>IF(SUM(L10:L10)&gt;0,AVERAGE(L10:L10),"")</f>
        <v>4.583333333333333</v>
      </c>
    </row>
    <row r="31" spans="1:15" ht="33.950000000000003" customHeight="1">
      <c r="A31" s="38" t="s">
        <v>93</v>
      </c>
      <c r="B31" s="151" t="s">
        <v>106</v>
      </c>
      <c r="C31" s="152"/>
      <c r="D31" s="153"/>
      <c r="J31" s="67" t="s">
        <v>126</v>
      </c>
      <c r="K31" s="54">
        <f>IF(SUM(L11:L12)&gt;0,AVERAGE(L11:L12),"")</f>
        <v>4.0625</v>
      </c>
    </row>
    <row r="32" spans="1:15" ht="33.950000000000003" customHeight="1">
      <c r="A32" s="38" t="s">
        <v>94</v>
      </c>
      <c r="B32" s="151" t="s">
        <v>107</v>
      </c>
      <c r="C32" s="152"/>
      <c r="D32" s="153"/>
      <c r="J32" s="67" t="s">
        <v>173</v>
      </c>
      <c r="K32" s="54">
        <f>IF(SUM(L13:L15)&gt;0,AVERAGE(L13:L15),"")</f>
        <v>2.7222222222222228</v>
      </c>
    </row>
    <row r="33" spans="1:11" ht="33.950000000000003" customHeight="1">
      <c r="A33" s="38" t="s">
        <v>95</v>
      </c>
      <c r="B33" s="154" t="s">
        <v>108</v>
      </c>
      <c r="C33" s="154"/>
      <c r="D33" s="155"/>
      <c r="E33" s="118"/>
      <c r="J33" s="67" t="s">
        <v>179</v>
      </c>
      <c r="K33" s="54">
        <f>IF(SUM(L16:L16)&gt;0,AVERAGE(L16:L16),"")</f>
        <v>6.125</v>
      </c>
    </row>
    <row r="34" spans="1:11" ht="33.950000000000003" customHeight="1">
      <c r="A34" s="38" t="s">
        <v>96</v>
      </c>
      <c r="B34" s="151" t="s">
        <v>109</v>
      </c>
      <c r="C34" s="152"/>
      <c r="D34" s="153"/>
      <c r="J34" s="67" t="s">
        <v>180</v>
      </c>
      <c r="K34" s="54">
        <f>IF(SUM(L17:L17)&gt;0,AVERAGE(L17:L17),"")</f>
        <v>2.1666666666666665</v>
      </c>
    </row>
    <row r="35" spans="1:11" ht="33.950000000000003" customHeight="1">
      <c r="A35" s="38" t="s">
        <v>97</v>
      </c>
      <c r="B35" s="151" t="s">
        <v>110</v>
      </c>
      <c r="C35" s="152"/>
      <c r="D35" s="153"/>
      <c r="J35" s="67" t="s">
        <v>181</v>
      </c>
      <c r="K35" s="54">
        <f>IF(SUM(L18:L19)&gt;0,AVERAGE(L18:L19),"")</f>
        <v>3.0208333333333335</v>
      </c>
    </row>
    <row r="36" spans="1:11" ht="33.950000000000003" customHeight="1">
      <c r="A36" s="38" t="s">
        <v>98</v>
      </c>
      <c r="B36" s="151" t="s">
        <v>111</v>
      </c>
      <c r="C36" s="152"/>
      <c r="D36" s="153"/>
      <c r="J36" s="67" t="s">
        <v>185</v>
      </c>
      <c r="K36" s="115">
        <f>IF(SUM(L21:L21)&gt;0,AVERAGE(L21:L21),"")</f>
        <v>3.125</v>
      </c>
    </row>
    <row r="37" spans="1:11" ht="33.950000000000003" customHeight="1" thickBot="1">
      <c r="A37" s="38" t="s">
        <v>99</v>
      </c>
      <c r="B37" s="151" t="s">
        <v>112</v>
      </c>
      <c r="C37" s="152"/>
      <c r="D37" s="153"/>
      <c r="J37" s="116" t="s">
        <v>236</v>
      </c>
      <c r="K37" s="117">
        <f>IF(SUM(L22:L22)&gt;0,AVERAGE(L22:L22),"")</f>
        <v>3.541666666666667</v>
      </c>
    </row>
    <row r="38" spans="1:11" ht="33.950000000000003" customHeight="1" thickBot="1">
      <c r="A38" s="38" t="s">
        <v>100</v>
      </c>
      <c r="B38" s="151" t="s">
        <v>140</v>
      </c>
      <c r="C38" s="152"/>
      <c r="D38" s="153"/>
      <c r="J38" s="27"/>
      <c r="K38" s="105"/>
    </row>
    <row r="39" spans="1:11" ht="33.950000000000003" customHeight="1" thickBot="1">
      <c r="A39" s="39" t="s">
        <v>101</v>
      </c>
      <c r="B39" s="148" t="s">
        <v>113</v>
      </c>
      <c r="C39" s="149"/>
      <c r="D39" s="150"/>
      <c r="J39" s="114" t="s">
        <v>166</v>
      </c>
      <c r="K39" s="65">
        <f>IF(SUM(L3:L21)&gt;0,AVERAGE(L3:L22),0)</f>
        <v>3.3104166666666663</v>
      </c>
    </row>
    <row r="40" spans="1:11">
      <c r="A40" s="1"/>
      <c r="B40"/>
      <c r="C40" s="1"/>
      <c r="D40"/>
    </row>
    <row r="41" spans="1:11">
      <c r="A41" s="87" t="s">
        <v>114</v>
      </c>
      <c r="B41" s="88"/>
      <c r="C41" s="88"/>
      <c r="D41" s="89"/>
    </row>
    <row r="42" spans="1:11">
      <c r="A42" s="21" t="s">
        <v>115</v>
      </c>
      <c r="B42" s="90"/>
      <c r="C42" s="91"/>
      <c r="D42" s="92"/>
    </row>
    <row r="43" spans="1:11">
      <c r="A43" s="21" t="s">
        <v>116</v>
      </c>
      <c r="B43" s="90"/>
      <c r="C43" s="91"/>
      <c r="D43" s="92"/>
    </row>
    <row r="44" spans="1:11">
      <c r="A44" s="21" t="s">
        <v>117</v>
      </c>
      <c r="B44" s="90"/>
      <c r="C44" s="91"/>
      <c r="D44" s="92"/>
    </row>
    <row r="45" spans="1:11">
      <c r="A45" s="21" t="s">
        <v>118</v>
      </c>
      <c r="B45" s="90"/>
      <c r="C45" s="91"/>
      <c r="D45" s="92"/>
    </row>
    <row r="46" spans="1:11">
      <c r="A46" s="21" t="s">
        <v>119</v>
      </c>
      <c r="B46" s="90"/>
      <c r="C46" s="91"/>
      <c r="D46" s="92"/>
    </row>
    <row r="47" spans="1:11">
      <c r="A47" s="21" t="s">
        <v>120</v>
      </c>
      <c r="B47" s="90"/>
      <c r="C47" s="91"/>
      <c r="D47" s="92"/>
    </row>
    <row r="48" spans="1:11">
      <c r="A48" s="21" t="s">
        <v>121</v>
      </c>
      <c r="B48" s="90"/>
      <c r="C48" s="91"/>
      <c r="D48" s="92"/>
    </row>
  </sheetData>
  <mergeCells count="37">
    <mergeCell ref="B13:B15"/>
    <mergeCell ref="F26:G26"/>
    <mergeCell ref="A3:A17"/>
    <mergeCell ref="C13:C15"/>
    <mergeCell ref="B8:B9"/>
    <mergeCell ref="C8:C9"/>
    <mergeCell ref="B11:B12"/>
    <mergeCell ref="C11:C12"/>
    <mergeCell ref="B18:B19"/>
    <mergeCell ref="C18:C19"/>
    <mergeCell ref="L1:L2"/>
    <mergeCell ref="C3:C6"/>
    <mergeCell ref="B3:B6"/>
    <mergeCell ref="G1:G2"/>
    <mergeCell ref="H1:H2"/>
    <mergeCell ref="I1:I2"/>
    <mergeCell ref="J1:J2"/>
    <mergeCell ref="K1:K2"/>
    <mergeCell ref="D1:E2"/>
    <mergeCell ref="F1:F2"/>
    <mergeCell ref="A1:C2"/>
    <mergeCell ref="M1:O1"/>
    <mergeCell ref="A18:A21"/>
    <mergeCell ref="B39:D39"/>
    <mergeCell ref="B38:D38"/>
    <mergeCell ref="B37:D37"/>
    <mergeCell ref="B36:D36"/>
    <mergeCell ref="B35:D35"/>
    <mergeCell ref="B34:D34"/>
    <mergeCell ref="B33:D33"/>
    <mergeCell ref="B32:D32"/>
    <mergeCell ref="B31:D31"/>
    <mergeCell ref="B30:D30"/>
    <mergeCell ref="B29:D29"/>
    <mergeCell ref="B28:D28"/>
    <mergeCell ref="B27:D27"/>
    <mergeCell ref="J26:K26"/>
  </mergeCells>
  <phoneticPr fontId="20" type="noConversion"/>
  <conditionalFormatting sqref="L3:L9 L18:L21">
    <cfRule type="cellIs" dxfId="43" priority="49" operator="between">
      <formula>12.001</formula>
      <formula>25</formula>
    </cfRule>
    <cfRule type="cellIs" dxfId="42" priority="50" operator="between">
      <formula>6.01</formula>
      <formula>12</formula>
    </cfRule>
    <cfRule type="cellIs" dxfId="41" priority="51" operator="between">
      <formula>3.01</formula>
      <formula>6</formula>
    </cfRule>
    <cfRule type="cellIs" dxfId="40" priority="52" operator="between">
      <formula>0.01</formula>
      <formula>3</formula>
    </cfRule>
  </conditionalFormatting>
  <conditionalFormatting sqref="K39">
    <cfRule type="cellIs" dxfId="39" priority="37" operator="greaterThan">
      <formula>12</formula>
    </cfRule>
    <cfRule type="cellIs" dxfId="38" priority="38" operator="between">
      <formula>6.01</formula>
      <formula>12</formula>
    </cfRule>
    <cfRule type="cellIs" dxfId="37" priority="39" operator="between">
      <formula>3.01</formula>
      <formula>6</formula>
    </cfRule>
    <cfRule type="cellIs" dxfId="36" priority="40" operator="between">
      <formula>0.01</formula>
      <formula>3</formula>
    </cfRule>
  </conditionalFormatting>
  <conditionalFormatting sqref="K27:K36">
    <cfRule type="cellIs" dxfId="35" priority="33" operator="between">
      <formula>12.001</formula>
      <formula>25</formula>
    </cfRule>
    <cfRule type="cellIs" dxfId="34" priority="34" operator="between">
      <formula>6.01</formula>
      <formula>12</formula>
    </cfRule>
    <cfRule type="cellIs" dxfId="33" priority="35" operator="between">
      <formula>3.01</formula>
      <formula>6</formula>
    </cfRule>
    <cfRule type="cellIs" dxfId="32" priority="36" operator="between">
      <formula>0.01</formula>
      <formula>3</formula>
    </cfRule>
  </conditionalFormatting>
  <conditionalFormatting sqref="L10">
    <cfRule type="cellIs" dxfId="31" priority="29" operator="between">
      <formula>12.001</formula>
      <formula>25</formula>
    </cfRule>
    <cfRule type="cellIs" dxfId="30" priority="30" operator="between">
      <formula>6.01</formula>
      <formula>12</formula>
    </cfRule>
    <cfRule type="cellIs" dxfId="29" priority="31" operator="between">
      <formula>3.01</formula>
      <formula>6</formula>
    </cfRule>
    <cfRule type="cellIs" dxfId="28" priority="32" operator="between">
      <formula>0.01</formula>
      <formula>3</formula>
    </cfRule>
  </conditionalFormatting>
  <conditionalFormatting sqref="L11:L12">
    <cfRule type="cellIs" dxfId="27" priority="25" operator="between">
      <formula>12.001</formula>
      <formula>25</formula>
    </cfRule>
    <cfRule type="cellIs" dxfId="26" priority="26" operator="between">
      <formula>6.01</formula>
      <formula>12</formula>
    </cfRule>
    <cfRule type="cellIs" dxfId="25" priority="27" operator="between">
      <formula>3.01</formula>
      <formula>6</formula>
    </cfRule>
    <cfRule type="cellIs" dxfId="24" priority="28" operator="between">
      <formula>0.01</formula>
      <formula>3</formula>
    </cfRule>
  </conditionalFormatting>
  <conditionalFormatting sqref="L13:L14">
    <cfRule type="cellIs" dxfId="23" priority="21" operator="between">
      <formula>12.001</formula>
      <formula>25</formula>
    </cfRule>
    <cfRule type="cellIs" dxfId="22" priority="22" operator="between">
      <formula>6.01</formula>
      <formula>12</formula>
    </cfRule>
    <cfRule type="cellIs" dxfId="21" priority="23" operator="between">
      <formula>3.01</formula>
      <formula>6</formula>
    </cfRule>
    <cfRule type="cellIs" dxfId="20" priority="24" operator="between">
      <formula>0.01</formula>
      <formula>3</formula>
    </cfRule>
  </conditionalFormatting>
  <conditionalFormatting sqref="L15">
    <cfRule type="cellIs" dxfId="19" priority="17" operator="between">
      <formula>12.001</formula>
      <formula>25</formula>
    </cfRule>
    <cfRule type="cellIs" dxfId="18" priority="18" operator="between">
      <formula>6.01</formula>
      <formula>12</formula>
    </cfRule>
    <cfRule type="cellIs" dxfId="17" priority="19" operator="between">
      <formula>3.01</formula>
      <formula>6</formula>
    </cfRule>
    <cfRule type="cellIs" dxfId="16" priority="20" operator="between">
      <formula>0.01</formula>
      <formula>3</formula>
    </cfRule>
  </conditionalFormatting>
  <conditionalFormatting sqref="L17">
    <cfRule type="cellIs" dxfId="15" priority="13" operator="between">
      <formula>12.001</formula>
      <formula>25</formula>
    </cfRule>
    <cfRule type="cellIs" dxfId="14" priority="14" operator="between">
      <formula>6.01</formula>
      <formula>12</formula>
    </cfRule>
    <cfRule type="cellIs" dxfId="13" priority="15" operator="between">
      <formula>3.01</formula>
      <formula>6</formula>
    </cfRule>
    <cfRule type="cellIs" dxfId="12" priority="16" operator="between">
      <formula>0.01</formula>
      <formula>3</formula>
    </cfRule>
  </conditionalFormatting>
  <conditionalFormatting sqref="L16">
    <cfRule type="cellIs" dxfId="11" priority="9" operator="between">
      <formula>12.001</formula>
      <formula>25</formula>
    </cfRule>
    <cfRule type="cellIs" dxfId="10" priority="10" operator="between">
      <formula>6.01</formula>
      <formula>12</formula>
    </cfRule>
    <cfRule type="cellIs" dxfId="9" priority="11" operator="between">
      <formula>3.01</formula>
      <formula>6</formula>
    </cfRule>
    <cfRule type="cellIs" dxfId="8" priority="12" operator="between">
      <formula>0.01</formula>
      <formula>3</formula>
    </cfRule>
  </conditionalFormatting>
  <conditionalFormatting sqref="K37">
    <cfRule type="cellIs" dxfId="7" priority="5" operator="between">
      <formula>12.001</formula>
      <formula>25</formula>
    </cfRule>
    <cfRule type="cellIs" dxfId="6" priority="6" operator="between">
      <formula>6.01</formula>
      <formula>12</formula>
    </cfRule>
    <cfRule type="cellIs" dxfId="5" priority="7" operator="between">
      <formula>3.01</formula>
      <formula>6</formula>
    </cfRule>
    <cfRule type="cellIs" dxfId="4" priority="8" operator="between">
      <formula>0.01</formula>
      <formula>3</formula>
    </cfRule>
  </conditionalFormatting>
  <conditionalFormatting sqref="L22">
    <cfRule type="cellIs" dxfId="3" priority="1" operator="between">
      <formula>12.001</formula>
      <formula>25</formula>
    </cfRule>
    <cfRule type="cellIs" dxfId="2" priority="2" operator="between">
      <formula>6.01</formula>
      <formula>12</formula>
    </cfRule>
    <cfRule type="cellIs" dxfId="1" priority="3" operator="between">
      <formula>3.01</formula>
      <formula>6</formula>
    </cfRule>
    <cfRule type="cellIs" dxfId="0" priority="4" operator="between">
      <formula>0.01</formula>
      <formula>3</formula>
    </cfRule>
  </conditionalFormatting>
  <printOptions horizontalCentered="1" verticalCentered="1"/>
  <pageMargins left="0.3543307086614173" right="0.3543307086614173" top="0.39370078740157483" bottom="0.39370078740157483" header="0.51181102362204722" footer="0.51181102362204722"/>
  <pageSetup paperSize="8" scale="25" orientation="landscape" r:id="rId1"/>
  <rowBreaks count="1" manualBreakCount="1">
    <brk id="22" max="16383"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D101"/>
  <sheetViews>
    <sheetView view="pageBreakPreview" topLeftCell="A6" zoomScale="60" zoomScaleNormal="75" zoomScalePageLayoutView="75" workbookViewId="0">
      <selection activeCell="A13" sqref="A13:C13"/>
    </sheetView>
  </sheetViews>
  <sheetFormatPr defaultColWidth="11" defaultRowHeight="15.75"/>
  <cols>
    <col min="1" max="1" width="4.625" customWidth="1"/>
    <col min="2" max="2" width="75.5" customWidth="1"/>
    <col min="4" max="4" width="50.875" customWidth="1"/>
  </cols>
  <sheetData>
    <row r="1" spans="1:4" ht="33" customHeight="1">
      <c r="A1" s="201" t="s">
        <v>148</v>
      </c>
      <c r="B1" s="202"/>
      <c r="C1" s="202"/>
      <c r="D1" s="203"/>
    </row>
    <row r="2" spans="1:4" ht="45.95" customHeight="1">
      <c r="A2" s="252" t="s">
        <v>189</v>
      </c>
      <c r="B2" s="253"/>
      <c r="C2" s="253"/>
      <c r="D2" s="254"/>
    </row>
    <row r="3" spans="1:4" ht="27.95" customHeight="1">
      <c r="A3" s="222" t="s">
        <v>161</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43" t="s">
        <v>273</v>
      </c>
      <c r="B6" s="229"/>
      <c r="C6" s="229"/>
      <c r="D6" s="230"/>
    </row>
    <row r="7" spans="1:4" s="2" customFormat="1" ht="26.1" customHeight="1">
      <c r="A7" s="213" t="s">
        <v>224</v>
      </c>
      <c r="B7" s="214"/>
      <c r="C7" s="214"/>
      <c r="D7" s="215"/>
    </row>
    <row r="8" spans="1:4" s="2" customFormat="1" ht="225.95" customHeight="1">
      <c r="A8" s="231" t="s">
        <v>347</v>
      </c>
      <c r="B8" s="232"/>
      <c r="C8" s="232"/>
      <c r="D8" s="233"/>
    </row>
    <row r="9" spans="1:4" s="2" customFormat="1" ht="26.1" customHeight="1">
      <c r="A9" s="213" t="s">
        <v>77</v>
      </c>
      <c r="B9" s="214"/>
      <c r="C9" s="214"/>
      <c r="D9" s="215"/>
    </row>
    <row r="10" spans="1:4" s="2" customFormat="1" ht="86.1" customHeight="1">
      <c r="A10" s="228" t="s">
        <v>274</v>
      </c>
      <c r="B10" s="229"/>
      <c r="C10" s="229"/>
      <c r="D10" s="230"/>
    </row>
    <row r="11" spans="1:4" s="2" customFormat="1" ht="33.950000000000003" customHeight="1">
      <c r="A11" s="213" t="s">
        <v>74</v>
      </c>
      <c r="B11" s="214"/>
      <c r="C11" s="214"/>
      <c r="D11" s="215"/>
    </row>
    <row r="12" spans="1:4" s="2" customFormat="1" ht="75" customHeight="1">
      <c r="A12" s="256" t="s">
        <v>348</v>
      </c>
      <c r="B12" s="229"/>
      <c r="C12" s="229"/>
      <c r="D12" s="230"/>
    </row>
    <row r="13" spans="1:4" s="2" customFormat="1" ht="56.1"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9" t="s">
        <v>275</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2</v>
      </c>
      <c r="D61" s="20"/>
    </row>
    <row r="62" spans="1:4" ht="11.1" customHeight="1" thickBot="1">
      <c r="A62" s="208"/>
      <c r="B62" s="194"/>
      <c r="C62" s="209"/>
      <c r="D62" s="210"/>
    </row>
    <row r="63" spans="1:4" ht="35.1" customHeight="1" thickBot="1">
      <c r="A63" s="191" t="s">
        <v>134</v>
      </c>
      <c r="B63" s="192"/>
      <c r="C63" s="30">
        <f>IF(SUM(C26,C32,C39,C46,C52,C61)&gt;0,AVERAGE(C26,C32,C39,C46,C52,C61),0)</f>
        <v>2.6666666666666665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101"/>
  <sheetViews>
    <sheetView view="pageBreakPreview" topLeftCell="A82" zoomScale="60"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190</v>
      </c>
      <c r="B1" s="202"/>
      <c r="C1" s="202"/>
      <c r="D1" s="203"/>
    </row>
    <row r="2" spans="1:4" ht="45.95" customHeight="1">
      <c r="A2" s="252" t="s">
        <v>189</v>
      </c>
      <c r="B2" s="253"/>
      <c r="C2" s="253"/>
      <c r="D2" s="254"/>
    </row>
    <row r="3" spans="1:4" ht="27.95" customHeight="1">
      <c r="A3" s="222" t="s">
        <v>162</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276</v>
      </c>
      <c r="B6" s="229"/>
      <c r="C6" s="229"/>
      <c r="D6" s="230"/>
    </row>
    <row r="7" spans="1:4" s="2" customFormat="1" ht="26.1" customHeight="1">
      <c r="A7" s="213" t="s">
        <v>224</v>
      </c>
      <c r="B7" s="214"/>
      <c r="C7" s="214"/>
      <c r="D7" s="215"/>
    </row>
    <row r="8" spans="1:4" s="2" customFormat="1" ht="96.95" customHeight="1">
      <c r="A8" s="231" t="s">
        <v>277</v>
      </c>
      <c r="B8" s="232"/>
      <c r="C8" s="232"/>
      <c r="D8" s="233"/>
    </row>
    <row r="9" spans="1:4" s="2" customFormat="1" ht="26.1" customHeight="1">
      <c r="A9" s="213" t="s">
        <v>77</v>
      </c>
      <c r="B9" s="214"/>
      <c r="C9" s="214"/>
      <c r="D9" s="215"/>
    </row>
    <row r="10" spans="1:4" s="2" customFormat="1" ht="81.95" customHeight="1">
      <c r="A10" s="257" t="s">
        <v>278</v>
      </c>
      <c r="B10" s="232"/>
      <c r="C10" s="232"/>
      <c r="D10" s="233"/>
    </row>
    <row r="11" spans="1:4" s="2" customFormat="1" ht="33.950000000000003" customHeight="1">
      <c r="A11" s="213" t="s">
        <v>74</v>
      </c>
      <c r="B11" s="214"/>
      <c r="C11" s="214"/>
      <c r="D11" s="215"/>
    </row>
    <row r="12" spans="1:4" s="2" customFormat="1" ht="86.1" customHeight="1">
      <c r="A12" s="256" t="s">
        <v>279</v>
      </c>
      <c r="B12" s="229"/>
      <c r="C12" s="229"/>
      <c r="D12" s="230"/>
    </row>
    <row r="13" spans="1:4" s="2" customFormat="1" ht="57"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1" t="s">
        <v>228</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5</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3</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3.8333333333333335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D101"/>
  <sheetViews>
    <sheetView view="pageBreakPreview" topLeftCell="A7" zoomScale="60"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1" t="s">
        <v>205</v>
      </c>
      <c r="B1" s="202"/>
      <c r="C1" s="202"/>
      <c r="D1" s="203"/>
    </row>
    <row r="2" spans="1:4" ht="45.95" customHeight="1">
      <c r="A2" s="252" t="s">
        <v>177</v>
      </c>
      <c r="B2" s="253"/>
      <c r="C2" s="253"/>
      <c r="D2" s="254"/>
    </row>
    <row r="3" spans="1:4" ht="27.95" customHeight="1">
      <c r="A3" s="222" t="s">
        <v>163</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280</v>
      </c>
      <c r="B6" s="229"/>
      <c r="C6" s="229"/>
      <c r="D6" s="230"/>
    </row>
    <row r="7" spans="1:4" s="2" customFormat="1" ht="26.1" customHeight="1">
      <c r="A7" s="213" t="s">
        <v>224</v>
      </c>
      <c r="B7" s="214"/>
      <c r="C7" s="214"/>
      <c r="D7" s="215"/>
    </row>
    <row r="8" spans="1:4" s="2" customFormat="1" ht="86.1" customHeight="1">
      <c r="A8" s="231" t="s">
        <v>281</v>
      </c>
      <c r="B8" s="232"/>
      <c r="C8" s="232"/>
      <c r="D8" s="233"/>
    </row>
    <row r="9" spans="1:4" s="2" customFormat="1" ht="26.1" customHeight="1">
      <c r="A9" s="213" t="s">
        <v>77</v>
      </c>
      <c r="B9" s="214"/>
      <c r="C9" s="214"/>
      <c r="D9" s="215"/>
    </row>
    <row r="10" spans="1:4" s="2" customFormat="1" ht="86.1" customHeight="1">
      <c r="A10" s="234" t="s">
        <v>282</v>
      </c>
      <c r="B10" s="229"/>
      <c r="C10" s="229"/>
      <c r="D10" s="230"/>
    </row>
    <row r="11" spans="1:4" s="2" customFormat="1" ht="33.950000000000003" customHeight="1">
      <c r="A11" s="213" t="s">
        <v>74</v>
      </c>
      <c r="B11" s="214"/>
      <c r="C11" s="214"/>
      <c r="D11" s="215"/>
    </row>
    <row r="12" spans="1:4" s="2" customFormat="1" ht="86.1" customHeight="1">
      <c r="A12" s="251" t="s">
        <v>283</v>
      </c>
      <c r="B12" s="229"/>
      <c r="C12" s="229"/>
      <c r="D12" s="230"/>
    </row>
    <row r="13" spans="1:4" s="2" customFormat="1" ht="54"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1" t="s">
        <v>284</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2.3333333333333335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D101"/>
  <sheetViews>
    <sheetView view="pageBreakPreview" topLeftCell="A79" zoomScale="60"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1" t="s">
        <v>206</v>
      </c>
      <c r="B1" s="202"/>
      <c r="C1" s="202"/>
      <c r="D1" s="203"/>
    </row>
    <row r="2" spans="1:4" ht="45.95" customHeight="1">
      <c r="A2" s="252" t="s">
        <v>177</v>
      </c>
      <c r="B2" s="253"/>
      <c r="C2" s="253"/>
      <c r="D2" s="254"/>
    </row>
    <row r="3" spans="1:4" ht="27.95" customHeight="1">
      <c r="A3" s="222" t="s">
        <v>164</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285</v>
      </c>
      <c r="B6" s="229"/>
      <c r="C6" s="229"/>
      <c r="D6" s="230"/>
    </row>
    <row r="7" spans="1:4" s="2" customFormat="1" ht="26.1" customHeight="1">
      <c r="A7" s="213" t="s">
        <v>224</v>
      </c>
      <c r="B7" s="214"/>
      <c r="C7" s="214"/>
      <c r="D7" s="215"/>
    </row>
    <row r="8" spans="1:4" s="2" customFormat="1" ht="86.1" customHeight="1">
      <c r="A8" s="231" t="s">
        <v>286</v>
      </c>
      <c r="B8" s="232"/>
      <c r="C8" s="232"/>
      <c r="D8" s="233"/>
    </row>
    <row r="9" spans="1:4" s="2" customFormat="1" ht="26.1" customHeight="1">
      <c r="A9" s="213" t="s">
        <v>77</v>
      </c>
      <c r="B9" s="214"/>
      <c r="C9" s="214"/>
      <c r="D9" s="215"/>
    </row>
    <row r="10" spans="1:4" s="2" customFormat="1" ht="86.1" customHeight="1">
      <c r="A10" s="256" t="s">
        <v>287</v>
      </c>
      <c r="B10" s="241"/>
      <c r="C10" s="241"/>
      <c r="D10" s="242"/>
    </row>
    <row r="11" spans="1:4" s="2" customFormat="1" ht="33.950000000000003" customHeight="1">
      <c r="A11" s="213" t="s">
        <v>74</v>
      </c>
      <c r="B11" s="214"/>
      <c r="C11" s="214"/>
      <c r="D11" s="215"/>
    </row>
    <row r="12" spans="1:4" s="2" customFormat="1" ht="86.1" customHeight="1">
      <c r="A12" s="243" t="s">
        <v>288</v>
      </c>
      <c r="B12" s="229"/>
      <c r="C12" s="229"/>
      <c r="D12" s="230"/>
    </row>
    <row r="13" spans="1:4" s="2" customFormat="1" ht="57"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1" t="s">
        <v>289</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3</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5</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3.3333333333333335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1</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0.75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D101"/>
  <sheetViews>
    <sheetView view="pageBreakPreview" topLeftCell="A8" zoomScale="60"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1" t="s">
        <v>178</v>
      </c>
      <c r="B1" s="202"/>
      <c r="C1" s="202"/>
      <c r="D1" s="203"/>
    </row>
    <row r="2" spans="1:4" ht="45.95" customHeight="1">
      <c r="A2" s="252" t="s">
        <v>177</v>
      </c>
      <c r="B2" s="253"/>
      <c r="C2" s="253"/>
      <c r="D2" s="254"/>
    </row>
    <row r="3" spans="1:4" ht="27.95" customHeight="1">
      <c r="A3" s="222" t="s">
        <v>176</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28" t="s">
        <v>290</v>
      </c>
      <c r="B6" s="241"/>
      <c r="C6" s="241"/>
      <c r="D6" s="242"/>
    </row>
    <row r="7" spans="1:4" s="2" customFormat="1" ht="26.1" customHeight="1">
      <c r="A7" s="213" t="s">
        <v>224</v>
      </c>
      <c r="B7" s="214"/>
      <c r="C7" s="214"/>
      <c r="D7" s="215"/>
    </row>
    <row r="8" spans="1:4" s="2" customFormat="1" ht="86.1" customHeight="1">
      <c r="A8" s="231" t="s">
        <v>291</v>
      </c>
      <c r="B8" s="232"/>
      <c r="C8" s="232"/>
      <c r="D8" s="233"/>
    </row>
    <row r="9" spans="1:4" s="2" customFormat="1" ht="26.1" customHeight="1">
      <c r="A9" s="213" t="s">
        <v>77</v>
      </c>
      <c r="B9" s="214"/>
      <c r="C9" s="214"/>
      <c r="D9" s="215"/>
    </row>
    <row r="10" spans="1:4" s="2" customFormat="1" ht="86.1" customHeight="1">
      <c r="A10" s="257" t="s">
        <v>292</v>
      </c>
      <c r="B10" s="258"/>
      <c r="C10" s="258"/>
      <c r="D10" s="259"/>
    </row>
    <row r="11" spans="1:4" s="2" customFormat="1" ht="33.950000000000003" customHeight="1">
      <c r="A11" s="213" t="s">
        <v>74</v>
      </c>
      <c r="B11" s="214"/>
      <c r="C11" s="214"/>
      <c r="D11" s="215"/>
    </row>
    <row r="12" spans="1:4" s="2" customFormat="1" ht="86.1" customHeight="1">
      <c r="A12" s="249" t="s">
        <v>350</v>
      </c>
      <c r="B12" s="247"/>
      <c r="C12" s="247"/>
      <c r="D12" s="248"/>
    </row>
    <row r="13" spans="1:4" s="2" customFormat="1" ht="54"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6" t="s">
        <v>351</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4</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3</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3</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3.3333333333333335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sheetPr>
  <dimension ref="A1:D101"/>
  <sheetViews>
    <sheetView view="pageBreakPreview" topLeftCell="A73" zoomScale="60"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195</v>
      </c>
      <c r="B1" s="202"/>
      <c r="C1" s="202"/>
      <c r="D1" s="203"/>
    </row>
    <row r="2" spans="1:4" ht="45.95" customHeight="1">
      <c r="A2" s="252" t="s">
        <v>196</v>
      </c>
      <c r="B2" s="253"/>
      <c r="C2" s="253"/>
      <c r="D2" s="254"/>
    </row>
    <row r="3" spans="1:4" ht="27.95" customHeight="1">
      <c r="A3" s="222" t="s">
        <v>197</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294</v>
      </c>
      <c r="B6" s="229"/>
      <c r="C6" s="229"/>
      <c r="D6" s="230"/>
    </row>
    <row r="7" spans="1:4" s="2" customFormat="1" ht="26.1" customHeight="1">
      <c r="A7" s="213" t="s">
        <v>224</v>
      </c>
      <c r="B7" s="214"/>
      <c r="C7" s="214"/>
      <c r="D7" s="215"/>
    </row>
    <row r="8" spans="1:4" s="2" customFormat="1" ht="86.1" customHeight="1">
      <c r="A8" s="231" t="s">
        <v>293</v>
      </c>
      <c r="B8" s="232"/>
      <c r="C8" s="232"/>
      <c r="D8" s="233"/>
    </row>
    <row r="9" spans="1:4" s="2" customFormat="1" ht="26.1" customHeight="1">
      <c r="A9" s="213" t="s">
        <v>77</v>
      </c>
      <c r="B9" s="214"/>
      <c r="C9" s="214"/>
      <c r="D9" s="215"/>
    </row>
    <row r="10" spans="1:4" s="2" customFormat="1" ht="86.1" customHeight="1">
      <c r="A10" s="249" t="s">
        <v>295</v>
      </c>
      <c r="B10" s="229"/>
      <c r="C10" s="229"/>
      <c r="D10" s="230"/>
    </row>
    <row r="11" spans="1:4" s="2" customFormat="1" ht="33.950000000000003" customHeight="1">
      <c r="A11" s="213" t="s">
        <v>74</v>
      </c>
      <c r="B11" s="214"/>
      <c r="C11" s="214"/>
      <c r="D11" s="215"/>
    </row>
    <row r="12" spans="1:4" s="2" customFormat="1" ht="86.1" customHeight="1">
      <c r="A12" s="249" t="s">
        <v>296</v>
      </c>
      <c r="B12" s="247"/>
      <c r="C12" s="247"/>
      <c r="D12" s="248"/>
    </row>
    <row r="13" spans="1:4" s="2" customFormat="1" ht="60"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3" t="s">
        <v>297</v>
      </c>
      <c r="B16" s="247"/>
      <c r="C16" s="247"/>
      <c r="D16" s="248"/>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5</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3</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5</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2</v>
      </c>
      <c r="D61" s="20"/>
    </row>
    <row r="62" spans="1:4" ht="11.1" customHeight="1" thickBot="1">
      <c r="A62" s="208"/>
      <c r="B62" s="194"/>
      <c r="C62" s="209"/>
      <c r="D62" s="210"/>
    </row>
    <row r="63" spans="1:4" ht="35.1" customHeight="1" thickBot="1">
      <c r="A63" s="191" t="s">
        <v>134</v>
      </c>
      <c r="B63" s="192"/>
      <c r="C63" s="30">
        <f>IF(SUM(C26,C32,C39,C46,C52,C61)&gt;0,AVERAGE(C26,C32,C39,C46,C52,C61),0)</f>
        <v>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5</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1.75</v>
      </c>
      <c r="D100" s="29"/>
    </row>
    <row r="101" spans="1:4" ht="11.1" customHeight="1" thickBot="1">
      <c r="A101" s="197"/>
      <c r="B101" s="198"/>
      <c r="C101" s="199"/>
      <c r="D101" s="200"/>
    </row>
  </sheetData>
  <mergeCells count="44">
    <mergeCell ref="A100:B100"/>
    <mergeCell ref="A101:D101"/>
    <mergeCell ref="A75:A79"/>
    <mergeCell ref="A80:D80"/>
    <mergeCell ref="A81:A89"/>
    <mergeCell ref="A90:D90"/>
    <mergeCell ref="A91:A98"/>
    <mergeCell ref="A99:D99"/>
    <mergeCell ref="A74:D74"/>
    <mergeCell ref="A40:D40"/>
    <mergeCell ref="A41:A46"/>
    <mergeCell ref="A47:D47"/>
    <mergeCell ref="A48:A52"/>
    <mergeCell ref="A53:D53"/>
    <mergeCell ref="A54:A61"/>
    <mergeCell ref="A62:D62"/>
    <mergeCell ref="A63:B63"/>
    <mergeCell ref="A64:D64"/>
    <mergeCell ref="A65:B65"/>
    <mergeCell ref="A66:A73"/>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75" right="0.75" top="1" bottom="1" header="0.5" footer="0.5"/>
  <pageSetup paperSize="9" scale="51" orientation="portrait" r:id="rId1"/>
  <rowBreaks count="2" manualBreakCount="2">
    <brk id="32" max="16383" man="1"/>
    <brk id="63" max="16383"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sheetPr>
  <dimension ref="A1:D101"/>
  <sheetViews>
    <sheetView view="pageBreakPreview" topLeftCell="A67" zoomScale="60" zoomScaleNormal="125" zoomScalePageLayoutView="125" workbookViewId="0">
      <selection activeCell="C76" sqref="C76"/>
    </sheetView>
  </sheetViews>
  <sheetFormatPr defaultColWidth="11" defaultRowHeight="15.75"/>
  <cols>
    <col min="1" max="1" width="4.625" customWidth="1"/>
    <col min="2" max="2" width="75.5" customWidth="1"/>
    <col min="4" max="4" width="50.875" customWidth="1"/>
  </cols>
  <sheetData>
    <row r="1" spans="1:4" ht="33" customHeight="1">
      <c r="A1" s="201" t="s">
        <v>194</v>
      </c>
      <c r="B1" s="202"/>
      <c r="C1" s="202"/>
      <c r="D1" s="203"/>
    </row>
    <row r="2" spans="1:4" ht="45.95" customHeight="1">
      <c r="A2" s="252" t="s">
        <v>193</v>
      </c>
      <c r="B2" s="253"/>
      <c r="C2" s="253"/>
      <c r="D2" s="254"/>
    </row>
    <row r="3" spans="1:4" ht="27.95" customHeight="1">
      <c r="A3" s="222" t="s">
        <v>160</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298</v>
      </c>
      <c r="B6" s="229"/>
      <c r="C6" s="229"/>
      <c r="D6" s="230"/>
    </row>
    <row r="7" spans="1:4" s="2" customFormat="1" ht="26.1" customHeight="1">
      <c r="A7" s="213" t="s">
        <v>224</v>
      </c>
      <c r="B7" s="214"/>
      <c r="C7" s="214"/>
      <c r="D7" s="215"/>
    </row>
    <row r="8" spans="1:4" s="2" customFormat="1" ht="86.1" customHeight="1">
      <c r="A8" s="231" t="s">
        <v>299</v>
      </c>
      <c r="B8" s="232"/>
      <c r="C8" s="232"/>
      <c r="D8" s="233"/>
    </row>
    <row r="9" spans="1:4" s="2" customFormat="1" ht="26.1" customHeight="1">
      <c r="A9" s="213" t="s">
        <v>77</v>
      </c>
      <c r="B9" s="214"/>
      <c r="C9" s="214"/>
      <c r="D9" s="215"/>
    </row>
    <row r="10" spans="1:4" s="2" customFormat="1" ht="86.1" customHeight="1">
      <c r="A10" s="243" t="s">
        <v>256</v>
      </c>
      <c r="B10" s="247"/>
      <c r="C10" s="247"/>
      <c r="D10" s="248"/>
    </row>
    <row r="11" spans="1:4" s="2" customFormat="1" ht="33.950000000000003" customHeight="1">
      <c r="A11" s="213" t="s">
        <v>74</v>
      </c>
      <c r="B11" s="214"/>
      <c r="C11" s="214"/>
      <c r="D11" s="215"/>
    </row>
    <row r="12" spans="1:4" s="2" customFormat="1" ht="86.1" customHeight="1">
      <c r="A12" s="251" t="s">
        <v>300</v>
      </c>
      <c r="B12" s="229"/>
      <c r="C12" s="229"/>
      <c r="D12" s="230"/>
    </row>
    <row r="13" spans="1:4" s="2" customFormat="1" ht="57.95"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1" t="s">
        <v>301</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3</v>
      </c>
      <c r="D61" s="20"/>
    </row>
    <row r="62" spans="1:4" ht="11.1" customHeight="1" thickBot="1">
      <c r="A62" s="208"/>
      <c r="B62" s="194"/>
      <c r="C62" s="209"/>
      <c r="D62" s="210"/>
    </row>
    <row r="63" spans="1:4" ht="35.1" customHeight="1" thickBot="1">
      <c r="A63" s="191" t="s">
        <v>134</v>
      </c>
      <c r="B63" s="192"/>
      <c r="C63" s="30">
        <f>IF(SUM(C26,C32,C39,C46,C52,C61)&gt;0,AVERAGE(C26,C32,C39,C46,C52,C61),0)</f>
        <v>2.1666666666666665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32" max="16383" man="1"/>
    <brk id="63" max="16383"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101"/>
  <sheetViews>
    <sheetView view="pageBreakPreview" topLeftCell="A55" zoomScale="60" zoomScaleNormal="125" zoomScalePageLayoutView="12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1" t="s">
        <v>192</v>
      </c>
      <c r="B1" s="202"/>
      <c r="C1" s="202"/>
      <c r="D1" s="203"/>
    </row>
    <row r="2" spans="1:4" ht="45.95" customHeight="1">
      <c r="A2" s="252" t="s">
        <v>191</v>
      </c>
      <c r="B2" s="253"/>
      <c r="C2" s="253"/>
      <c r="D2" s="254"/>
    </row>
    <row r="3" spans="1:4" ht="27.95" customHeight="1">
      <c r="A3" s="222" t="s">
        <v>159</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302</v>
      </c>
      <c r="B6" s="229"/>
      <c r="C6" s="229"/>
      <c r="D6" s="230"/>
    </row>
    <row r="7" spans="1:4" s="2" customFormat="1" ht="26.1" customHeight="1">
      <c r="A7" s="213" t="s">
        <v>224</v>
      </c>
      <c r="B7" s="214"/>
      <c r="C7" s="214"/>
      <c r="D7" s="215"/>
    </row>
    <row r="8" spans="1:4" s="2" customFormat="1" ht="86.1" customHeight="1">
      <c r="A8" s="231" t="s">
        <v>303</v>
      </c>
      <c r="B8" s="232"/>
      <c r="C8" s="232"/>
      <c r="D8" s="233"/>
    </row>
    <row r="9" spans="1:4" s="2" customFormat="1" ht="26.1" customHeight="1">
      <c r="A9" s="213" t="s">
        <v>77</v>
      </c>
      <c r="B9" s="214"/>
      <c r="C9" s="214"/>
      <c r="D9" s="215"/>
    </row>
    <row r="10" spans="1:4" s="2" customFormat="1" ht="86.1" customHeight="1">
      <c r="A10" s="228" t="s">
        <v>304</v>
      </c>
      <c r="B10" s="229"/>
      <c r="C10" s="229"/>
      <c r="D10" s="230"/>
    </row>
    <row r="11" spans="1:4" s="2" customFormat="1" ht="33.950000000000003" customHeight="1">
      <c r="A11" s="213" t="s">
        <v>74</v>
      </c>
      <c r="B11" s="214"/>
      <c r="C11" s="214"/>
      <c r="D11" s="215"/>
    </row>
    <row r="12" spans="1:4" s="2" customFormat="1" ht="86.1" customHeight="1">
      <c r="A12" s="243" t="s">
        <v>305</v>
      </c>
      <c r="B12" s="247"/>
      <c r="C12" s="247"/>
      <c r="D12" s="248"/>
    </row>
    <row r="13" spans="1:4" s="2" customFormat="1" ht="57"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6" t="s">
        <v>306</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4</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3</v>
      </c>
      <c r="D61" s="20"/>
    </row>
    <row r="62" spans="1:4" ht="11.1" customHeight="1" thickBot="1">
      <c r="A62" s="208"/>
      <c r="B62" s="194"/>
      <c r="C62" s="209"/>
      <c r="D62" s="210"/>
    </row>
    <row r="63" spans="1:4" ht="35.1" customHeight="1" thickBot="1">
      <c r="A63" s="191" t="s">
        <v>134</v>
      </c>
      <c r="B63" s="192"/>
      <c r="C63" s="30">
        <f>IF(SUM(C26,C32,C39,C46,C52,C61)&gt;0,AVERAGE(C26,C32,C39,C46,C52,C61),0)</f>
        <v>2.5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D101"/>
  <sheetViews>
    <sheetView view="pageBreakPreview" topLeftCell="A10" zoomScale="60" zoomScaleNormal="10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198</v>
      </c>
      <c r="B1" s="202"/>
      <c r="C1" s="202"/>
      <c r="D1" s="203"/>
    </row>
    <row r="2" spans="1:4" ht="45.95" customHeight="1">
      <c r="A2" s="252" t="s">
        <v>191</v>
      </c>
      <c r="B2" s="253"/>
      <c r="C2" s="253"/>
      <c r="D2" s="254"/>
    </row>
    <row r="3" spans="1:4" ht="27.95" customHeight="1">
      <c r="A3" s="222" t="s">
        <v>229</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307</v>
      </c>
      <c r="B6" s="229"/>
      <c r="C6" s="229"/>
      <c r="D6" s="230"/>
    </row>
    <row r="7" spans="1:4" s="2" customFormat="1" ht="26.1" customHeight="1">
      <c r="A7" s="213" t="s">
        <v>224</v>
      </c>
      <c r="B7" s="214"/>
      <c r="C7" s="214"/>
      <c r="D7" s="215"/>
    </row>
    <row r="8" spans="1:4" s="2" customFormat="1" ht="153" customHeight="1">
      <c r="A8" s="231" t="s">
        <v>308</v>
      </c>
      <c r="B8" s="232"/>
      <c r="C8" s="232"/>
      <c r="D8" s="233"/>
    </row>
    <row r="9" spans="1:4" s="2" customFormat="1" ht="26.1" customHeight="1">
      <c r="A9" s="213" t="s">
        <v>77</v>
      </c>
      <c r="B9" s="214"/>
      <c r="C9" s="214"/>
      <c r="D9" s="215"/>
    </row>
    <row r="10" spans="1:4" s="2" customFormat="1" ht="86.1" customHeight="1">
      <c r="A10" s="243" t="s">
        <v>309</v>
      </c>
      <c r="B10" s="247"/>
      <c r="C10" s="247"/>
      <c r="D10" s="248"/>
    </row>
    <row r="11" spans="1:4" s="2" customFormat="1" ht="33.950000000000003" customHeight="1">
      <c r="A11" s="213" t="s">
        <v>74</v>
      </c>
      <c r="B11" s="214"/>
      <c r="C11" s="214"/>
      <c r="D11" s="215"/>
    </row>
    <row r="12" spans="1:4" s="2" customFormat="1" ht="86.1" customHeight="1">
      <c r="A12" s="243" t="s">
        <v>352</v>
      </c>
      <c r="B12" s="247"/>
      <c r="C12" s="247"/>
      <c r="D12" s="248"/>
    </row>
    <row r="13" spans="1:4" s="2" customFormat="1" ht="41.1"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3" t="s">
        <v>310</v>
      </c>
      <c r="B16" s="247"/>
      <c r="C16" s="247"/>
      <c r="D16" s="248"/>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3</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2</v>
      </c>
      <c r="D61" s="20"/>
    </row>
    <row r="62" spans="1:4" ht="11.1" customHeight="1" thickBot="1">
      <c r="A62" s="208"/>
      <c r="B62" s="194"/>
      <c r="C62" s="209"/>
      <c r="D62" s="210"/>
    </row>
    <row r="63" spans="1:4" ht="35.1" customHeight="1" thickBot="1">
      <c r="A63" s="191" t="s">
        <v>134</v>
      </c>
      <c r="B63" s="192"/>
      <c r="C63" s="30">
        <f>IF(SUM(C26,C32,C39,C46,C52,C61)&gt;0,AVERAGE(C26,C32,C39,C46,C52,C61),0)</f>
        <v>2.3333333333333335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00:B100"/>
    <mergeCell ref="A101:D101"/>
    <mergeCell ref="A75:A79"/>
    <mergeCell ref="A80:D80"/>
    <mergeCell ref="A81:A89"/>
    <mergeCell ref="A90:D90"/>
    <mergeCell ref="A91:A98"/>
    <mergeCell ref="A99:D99"/>
    <mergeCell ref="A74:D74"/>
    <mergeCell ref="A40:D40"/>
    <mergeCell ref="A41:A46"/>
    <mergeCell ref="A47:D47"/>
    <mergeCell ref="A48:A52"/>
    <mergeCell ref="A53:D53"/>
    <mergeCell ref="A54:A61"/>
    <mergeCell ref="A62:D62"/>
    <mergeCell ref="A63:B63"/>
    <mergeCell ref="A64:D64"/>
    <mergeCell ref="A65:B65"/>
    <mergeCell ref="A66:A73"/>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75" right="0.75" top="1" bottom="1" header="0.5" footer="0.5"/>
  <pageSetup paperSize="9" scale="55" orientation="portrait" r:id="rId1"/>
  <rowBreaks count="2" manualBreakCount="2">
    <brk id="32" max="16383" man="1"/>
    <brk id="63" max="16383" man="1"/>
  </rowBreak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D101"/>
  <sheetViews>
    <sheetView view="pageBreakPreview" zoomScale="60" zoomScaleNormal="100" workbookViewId="0">
      <selection activeCell="A9" sqref="A9:D9"/>
    </sheetView>
  </sheetViews>
  <sheetFormatPr defaultColWidth="11" defaultRowHeight="15.75"/>
  <cols>
    <col min="1" max="1" width="4.625" customWidth="1"/>
    <col min="2" max="2" width="75.5" customWidth="1"/>
    <col min="4" max="4" width="50.875" customWidth="1"/>
  </cols>
  <sheetData>
    <row r="1" spans="1:4" ht="33" customHeight="1">
      <c r="A1" s="201" t="s">
        <v>230</v>
      </c>
      <c r="B1" s="202"/>
      <c r="C1" s="202"/>
      <c r="D1" s="203"/>
    </row>
    <row r="2" spans="1:4" ht="45.95" customHeight="1">
      <c r="A2" s="252" t="s">
        <v>191</v>
      </c>
      <c r="B2" s="253"/>
      <c r="C2" s="253"/>
      <c r="D2" s="254"/>
    </row>
    <row r="3" spans="1:4" ht="27.95" customHeight="1">
      <c r="A3" s="222" t="s">
        <v>231</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311</v>
      </c>
      <c r="B6" s="229"/>
      <c r="C6" s="229"/>
      <c r="D6" s="230"/>
    </row>
    <row r="7" spans="1:4" s="2" customFormat="1" ht="26.1" customHeight="1">
      <c r="A7" s="213" t="s">
        <v>224</v>
      </c>
      <c r="B7" s="214"/>
      <c r="C7" s="214"/>
      <c r="D7" s="215"/>
    </row>
    <row r="8" spans="1:4" s="2" customFormat="1" ht="153" customHeight="1">
      <c r="A8" s="231" t="s">
        <v>354</v>
      </c>
      <c r="B8" s="232"/>
      <c r="C8" s="232"/>
      <c r="D8" s="233"/>
    </row>
    <row r="9" spans="1:4" s="2" customFormat="1" ht="26.1" customHeight="1">
      <c r="A9" s="213" t="s">
        <v>77</v>
      </c>
      <c r="B9" s="214"/>
      <c r="C9" s="214"/>
      <c r="D9" s="215"/>
    </row>
    <row r="10" spans="1:4" s="2" customFormat="1" ht="86.1" customHeight="1">
      <c r="A10" s="243" t="s">
        <v>312</v>
      </c>
      <c r="B10" s="260"/>
      <c r="C10" s="260"/>
      <c r="D10" s="261"/>
    </row>
    <row r="11" spans="1:4" s="2" customFormat="1" ht="33.950000000000003" customHeight="1">
      <c r="A11" s="213" t="s">
        <v>74</v>
      </c>
      <c r="B11" s="214"/>
      <c r="C11" s="214"/>
      <c r="D11" s="215"/>
    </row>
    <row r="12" spans="1:4" s="2" customFormat="1" ht="86.1" customHeight="1">
      <c r="A12" s="243" t="s">
        <v>313</v>
      </c>
      <c r="B12" s="247"/>
      <c r="C12" s="247"/>
      <c r="D12" s="248"/>
    </row>
    <row r="13" spans="1:4" s="2" customFormat="1" ht="41.1"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9" t="s">
        <v>353</v>
      </c>
      <c r="B16" s="260"/>
      <c r="C16" s="260"/>
      <c r="D16" s="261"/>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3</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2</v>
      </c>
      <c r="D61" s="20"/>
    </row>
    <row r="62" spans="1:4" ht="11.1" customHeight="1" thickBot="1">
      <c r="A62" s="208"/>
      <c r="B62" s="194"/>
      <c r="C62" s="209"/>
      <c r="D62" s="210"/>
    </row>
    <row r="63" spans="1:4" ht="35.1" customHeight="1" thickBot="1">
      <c r="A63" s="191" t="s">
        <v>134</v>
      </c>
      <c r="B63" s="192"/>
      <c r="C63" s="30">
        <f>IF(SUM(C26,C32,C39,C46,C52,C61)&gt;0,AVERAGE(C26,C32,C39,C46,C52,C61),0)</f>
        <v>2.3333333333333335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D101"/>
  <sheetViews>
    <sheetView view="pageBreakPreview" topLeftCell="A10" zoomScale="60" zoomScaleNormal="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76</v>
      </c>
      <c r="B1" s="202"/>
      <c r="C1" s="202"/>
      <c r="D1" s="203"/>
    </row>
    <row r="2" spans="1:4" ht="27.95" customHeight="1">
      <c r="A2" s="225" t="s">
        <v>123</v>
      </c>
      <c r="B2" s="226"/>
      <c r="C2" s="226"/>
      <c r="D2" s="227"/>
    </row>
    <row r="3" spans="1:4" ht="27.95" customHeight="1">
      <c r="A3" s="222" t="s">
        <v>124</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28" t="s">
        <v>239</v>
      </c>
      <c r="B6" s="229"/>
      <c r="C6" s="229"/>
      <c r="D6" s="230"/>
    </row>
    <row r="7" spans="1:4" s="2" customFormat="1" ht="26.1" customHeight="1">
      <c r="A7" s="213" t="s">
        <v>224</v>
      </c>
      <c r="B7" s="214"/>
      <c r="C7" s="214"/>
      <c r="D7" s="215"/>
    </row>
    <row r="8" spans="1:4" s="2" customFormat="1" ht="174" customHeight="1">
      <c r="A8" s="231" t="s">
        <v>217</v>
      </c>
      <c r="B8" s="232"/>
      <c r="C8" s="232"/>
      <c r="D8" s="233"/>
    </row>
    <row r="9" spans="1:4" s="2" customFormat="1" ht="26.1" customHeight="1">
      <c r="A9" s="213" t="s">
        <v>77</v>
      </c>
      <c r="B9" s="214"/>
      <c r="C9" s="214"/>
      <c r="D9" s="215"/>
    </row>
    <row r="10" spans="1:4" s="2" customFormat="1" ht="51.95" customHeight="1">
      <c r="A10" s="234" t="s">
        <v>240</v>
      </c>
      <c r="B10" s="229"/>
      <c r="C10" s="229"/>
      <c r="D10" s="230"/>
    </row>
    <row r="11" spans="1:4" s="2" customFormat="1" ht="33.950000000000003" customHeight="1">
      <c r="A11" s="213" t="s">
        <v>74</v>
      </c>
      <c r="B11" s="214"/>
      <c r="C11" s="214"/>
      <c r="D11" s="215"/>
    </row>
    <row r="12" spans="1:4" s="2" customFormat="1" ht="62.1" customHeight="1">
      <c r="A12" s="228" t="s">
        <v>241</v>
      </c>
      <c r="B12" s="229"/>
      <c r="C12" s="229"/>
      <c r="D12" s="230"/>
    </row>
    <row r="13" spans="1:4" s="2" customFormat="1" ht="50.1" customHeight="1">
      <c r="A13" s="235" t="s">
        <v>219</v>
      </c>
      <c r="B13" s="236"/>
      <c r="C13" s="237"/>
      <c r="D13" s="26"/>
    </row>
    <row r="14" spans="1:4" s="2" customFormat="1" ht="41.1" customHeight="1">
      <c r="A14" s="205" t="s">
        <v>218</v>
      </c>
      <c r="B14" s="206"/>
      <c r="C14" s="206"/>
      <c r="D14" s="207"/>
    </row>
    <row r="15" spans="1:4" s="2" customFormat="1" ht="26.1" customHeight="1">
      <c r="A15" s="213" t="s">
        <v>220</v>
      </c>
      <c r="B15" s="214"/>
      <c r="C15" s="214"/>
      <c r="D15" s="215"/>
    </row>
    <row r="16" spans="1:4" s="2" customFormat="1" ht="91.5" customHeight="1">
      <c r="A16" s="228" t="s">
        <v>242</v>
      </c>
      <c r="B16" s="229"/>
      <c r="C16" s="229"/>
      <c r="D16" s="230"/>
    </row>
    <row r="17" spans="1:4" ht="2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v>1</v>
      </c>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2.3333333333333335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80:D80"/>
    <mergeCell ref="A90:D90"/>
    <mergeCell ref="A33:D33"/>
    <mergeCell ref="A40:D40"/>
    <mergeCell ref="A47:D47"/>
    <mergeCell ref="A53:D53"/>
    <mergeCell ref="A64:D64"/>
    <mergeCell ref="A74:D74"/>
    <mergeCell ref="A54:A61"/>
    <mergeCell ref="A66:A73"/>
    <mergeCell ref="A75:A79"/>
    <mergeCell ref="A81:A89"/>
    <mergeCell ref="A18:B18"/>
    <mergeCell ref="A63:B63"/>
    <mergeCell ref="A27:D27"/>
    <mergeCell ref="A3:D3"/>
    <mergeCell ref="A2:D2"/>
    <mergeCell ref="A6:D6"/>
    <mergeCell ref="A5:D5"/>
    <mergeCell ref="A7:D7"/>
    <mergeCell ref="A8:D8"/>
    <mergeCell ref="A10:D10"/>
    <mergeCell ref="A12:D12"/>
    <mergeCell ref="A15:D15"/>
    <mergeCell ref="A16:D16"/>
    <mergeCell ref="A13:C13"/>
    <mergeCell ref="A4:D4"/>
    <mergeCell ref="A17:D17"/>
    <mergeCell ref="A100:B100"/>
    <mergeCell ref="A99:D99"/>
    <mergeCell ref="A101:D101"/>
    <mergeCell ref="A1:D1"/>
    <mergeCell ref="A41:A46"/>
    <mergeCell ref="A48:A52"/>
    <mergeCell ref="A14:D14"/>
    <mergeCell ref="A62:D62"/>
    <mergeCell ref="A91:A98"/>
    <mergeCell ref="A11:D11"/>
    <mergeCell ref="A9:D9"/>
    <mergeCell ref="A65:B65"/>
    <mergeCell ref="B19:C19"/>
    <mergeCell ref="A19:A26"/>
    <mergeCell ref="A28:A32"/>
    <mergeCell ref="A34:A39"/>
  </mergeCells>
  <phoneticPr fontId="20" type="noConversion"/>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D101"/>
  <sheetViews>
    <sheetView view="pageBreakPreview" topLeftCell="A51" zoomScale="60" zoomScaleNormal="150" zoomScalePageLayoutView="15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200</v>
      </c>
      <c r="B1" s="202"/>
      <c r="C1" s="202"/>
      <c r="D1" s="203"/>
    </row>
    <row r="2" spans="1:4" ht="45.95" customHeight="1">
      <c r="A2" s="252" t="s">
        <v>199</v>
      </c>
      <c r="B2" s="253"/>
      <c r="C2" s="253"/>
      <c r="D2" s="254"/>
    </row>
    <row r="3" spans="1:4" ht="27.95" customHeight="1">
      <c r="A3" s="222" t="s">
        <v>201</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122" t="s">
        <v>314</v>
      </c>
      <c r="B6" s="120"/>
      <c r="C6" s="120"/>
      <c r="D6" s="121"/>
    </row>
    <row r="7" spans="1:4" s="2" customFormat="1" ht="26.1" customHeight="1">
      <c r="A7" s="213" t="s">
        <v>224</v>
      </c>
      <c r="B7" s="214"/>
      <c r="C7" s="214"/>
      <c r="D7" s="215"/>
    </row>
    <row r="8" spans="1:4" s="2" customFormat="1" ht="86.1" customHeight="1">
      <c r="A8" s="231" t="s">
        <v>315</v>
      </c>
      <c r="B8" s="232"/>
      <c r="C8" s="232"/>
      <c r="D8" s="233"/>
    </row>
    <row r="9" spans="1:4" s="2" customFormat="1" ht="26.1" customHeight="1">
      <c r="A9" s="213" t="s">
        <v>77</v>
      </c>
      <c r="B9" s="214"/>
      <c r="C9" s="214"/>
      <c r="D9" s="215"/>
    </row>
    <row r="10" spans="1:4" s="2" customFormat="1" ht="86.1" customHeight="1">
      <c r="A10" s="231" t="s">
        <v>316</v>
      </c>
      <c r="B10" s="232"/>
      <c r="C10" s="232"/>
      <c r="D10" s="233"/>
    </row>
    <row r="11" spans="1:4" s="2" customFormat="1" ht="33.950000000000003" customHeight="1">
      <c r="A11" s="213" t="s">
        <v>74</v>
      </c>
      <c r="B11" s="214"/>
      <c r="C11" s="214"/>
      <c r="D11" s="215"/>
    </row>
    <row r="12" spans="1:4" s="2" customFormat="1" ht="86.1" customHeight="1">
      <c r="A12" s="243" t="s">
        <v>317</v>
      </c>
      <c r="B12" s="247"/>
      <c r="C12" s="247"/>
      <c r="D12" s="248"/>
    </row>
    <row r="13" spans="1:4" s="2" customFormat="1" ht="41.1" customHeight="1">
      <c r="A13" s="235" t="s">
        <v>122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6" t="s">
        <v>318</v>
      </c>
      <c r="B16" s="241"/>
      <c r="C16" s="241"/>
      <c r="D16" s="242"/>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1</v>
      </c>
      <c r="D61" s="20"/>
    </row>
    <row r="62" spans="1:4" ht="11.1" customHeight="1" thickBot="1">
      <c r="A62" s="208"/>
      <c r="B62" s="194"/>
      <c r="C62" s="209"/>
      <c r="D62" s="210"/>
    </row>
    <row r="63" spans="1:4" ht="35.1" customHeight="1" thickBot="1">
      <c r="A63" s="191" t="s">
        <v>134</v>
      </c>
      <c r="B63" s="192"/>
      <c r="C63" s="30">
        <f>IF(SUM(C26,C32,C39,C46,C52,C61)&gt;0,AVERAGE(C26,C32,C39,C46,C52,C61),0)</f>
        <v>2.5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3">
    <mergeCell ref="A100:B100"/>
    <mergeCell ref="A101:D101"/>
    <mergeCell ref="A75:A79"/>
    <mergeCell ref="A80:D80"/>
    <mergeCell ref="A81:A89"/>
    <mergeCell ref="A90:D90"/>
    <mergeCell ref="A91:A98"/>
    <mergeCell ref="A99:D99"/>
    <mergeCell ref="A74:D74"/>
    <mergeCell ref="A40:D40"/>
    <mergeCell ref="A41:A46"/>
    <mergeCell ref="A47:D47"/>
    <mergeCell ref="A48:A52"/>
    <mergeCell ref="A53:D53"/>
    <mergeCell ref="A54:A61"/>
    <mergeCell ref="A62:D62"/>
    <mergeCell ref="A63:B63"/>
    <mergeCell ref="A64:D64"/>
    <mergeCell ref="A65:B65"/>
    <mergeCell ref="A66:A73"/>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7:D7"/>
    <mergeCell ref="A8:D8"/>
    <mergeCell ref="A9:D9"/>
    <mergeCell ref="A10:D10"/>
    <mergeCell ref="A11:D11"/>
  </mergeCells>
  <pageMargins left="0.75" right="0.75" top="1" bottom="1" header="0.5" footer="0.5"/>
  <pageSetup paperSize="9" scale="55" orientation="portrait" r:id="rId1"/>
  <rowBreaks count="2" manualBreakCount="2">
    <brk id="32" max="16383" man="1"/>
    <brk id="63" max="16383" man="1"/>
  </rowBreak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D101"/>
  <sheetViews>
    <sheetView view="pageBreakPreview" topLeftCell="A7" zoomScale="60" zoomScaleNormal="75" zoomScalePageLayoutView="12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204</v>
      </c>
      <c r="B1" s="202"/>
      <c r="C1" s="202"/>
      <c r="D1" s="203"/>
    </row>
    <row r="2" spans="1:4" ht="45.95" customHeight="1">
      <c r="A2" s="252" t="s">
        <v>202</v>
      </c>
      <c r="B2" s="253"/>
      <c r="C2" s="253"/>
      <c r="D2" s="254"/>
    </row>
    <row r="3" spans="1:4" ht="27.95" customHeight="1">
      <c r="A3" s="222" t="s">
        <v>203</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43" t="s">
        <v>355</v>
      </c>
      <c r="B6" s="247"/>
      <c r="C6" s="247"/>
      <c r="D6" s="248"/>
    </row>
    <row r="7" spans="1:4" s="2" customFormat="1" ht="26.1" customHeight="1">
      <c r="A7" s="213" t="s">
        <v>224</v>
      </c>
      <c r="B7" s="214"/>
      <c r="C7" s="214"/>
      <c r="D7" s="215"/>
    </row>
    <row r="8" spans="1:4" s="2" customFormat="1" ht="155.1" customHeight="1">
      <c r="A8" s="257" t="s">
        <v>319</v>
      </c>
      <c r="B8" s="258"/>
      <c r="C8" s="258"/>
      <c r="D8" s="259"/>
    </row>
    <row r="9" spans="1:4" s="2" customFormat="1" ht="26.1" customHeight="1">
      <c r="A9" s="213" t="s">
        <v>77</v>
      </c>
      <c r="B9" s="214"/>
      <c r="C9" s="214"/>
      <c r="D9" s="215"/>
    </row>
    <row r="10" spans="1:4" s="2" customFormat="1" ht="86.1" customHeight="1">
      <c r="A10" s="257" t="s">
        <v>320</v>
      </c>
      <c r="B10" s="258"/>
      <c r="C10" s="258"/>
      <c r="D10" s="259"/>
    </row>
    <row r="11" spans="1:4" s="2" customFormat="1" ht="33.950000000000003" customHeight="1">
      <c r="A11" s="213" t="s">
        <v>74</v>
      </c>
      <c r="B11" s="214"/>
      <c r="C11" s="214"/>
      <c r="D11" s="215"/>
    </row>
    <row r="12" spans="1:4" s="2" customFormat="1" ht="86.1" customHeight="1">
      <c r="A12" s="243" t="s">
        <v>321</v>
      </c>
      <c r="B12" s="247"/>
      <c r="C12" s="247"/>
      <c r="D12" s="248"/>
    </row>
    <row r="13" spans="1:4" s="2" customFormat="1" ht="41.1" customHeight="1">
      <c r="A13" s="235" t="s">
        <v>122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7" t="s">
        <v>322</v>
      </c>
      <c r="B16" s="258"/>
      <c r="C16" s="258"/>
      <c r="D16" s="259"/>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3</v>
      </c>
      <c r="D61" s="20"/>
    </row>
    <row r="62" spans="1:4" ht="11.1" customHeight="1" thickBot="1">
      <c r="A62" s="208"/>
      <c r="B62" s="194"/>
      <c r="C62" s="209"/>
      <c r="D62" s="210"/>
    </row>
    <row r="63" spans="1:4" ht="35.1" customHeight="1" thickBot="1">
      <c r="A63" s="191" t="s">
        <v>134</v>
      </c>
      <c r="B63" s="192"/>
      <c r="C63" s="30">
        <f>IF(SUM(C26,C32,C39,C46,C52,C61)&gt;0,AVERAGE(C26,C32,C39,C46,C52,C61),0)</f>
        <v>2.8333333333333335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00:B100"/>
    <mergeCell ref="A101:D101"/>
    <mergeCell ref="A75:A79"/>
    <mergeCell ref="A80:D80"/>
    <mergeCell ref="A81:A89"/>
    <mergeCell ref="A90:D90"/>
    <mergeCell ref="A91:A98"/>
    <mergeCell ref="A99:D99"/>
    <mergeCell ref="A74:D74"/>
    <mergeCell ref="A40:D40"/>
    <mergeCell ref="A41:A46"/>
    <mergeCell ref="A47:D47"/>
    <mergeCell ref="A48:A52"/>
    <mergeCell ref="A53:D53"/>
    <mergeCell ref="A54:A61"/>
    <mergeCell ref="A62:D62"/>
    <mergeCell ref="A63:B63"/>
    <mergeCell ref="A64:D64"/>
    <mergeCell ref="A65:B65"/>
    <mergeCell ref="A66:A73"/>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75" right="0.75" top="1" bottom="1" header="0.5" footer="0.5"/>
  <pageSetup paperSize="9" scale="55" orientation="portrait" r:id="rId1"/>
  <rowBreaks count="2" manualBreakCount="2">
    <brk id="32" max="16383" man="1"/>
    <brk id="6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D101"/>
  <sheetViews>
    <sheetView view="pageBreakPreview" topLeftCell="A40" zoomScale="60" zoomScaleNormal="10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144</v>
      </c>
      <c r="B1" s="202"/>
      <c r="C1" s="202"/>
      <c r="D1" s="203"/>
    </row>
    <row r="2" spans="1:4" ht="27.95" customHeight="1">
      <c r="A2" s="225" t="s">
        <v>123</v>
      </c>
      <c r="B2" s="226"/>
      <c r="C2" s="226"/>
      <c r="D2" s="227"/>
    </row>
    <row r="3" spans="1:4" ht="27.95" customHeight="1">
      <c r="A3" s="222" t="s">
        <v>221</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243</v>
      </c>
      <c r="B6" s="229"/>
      <c r="C6" s="229"/>
      <c r="D6" s="230"/>
    </row>
    <row r="7" spans="1:4" s="2" customFormat="1" ht="26.1" customHeight="1">
      <c r="A7" s="213" t="s">
        <v>224</v>
      </c>
      <c r="B7" s="214"/>
      <c r="C7" s="214"/>
      <c r="D7" s="215"/>
    </row>
    <row r="8" spans="1:4" s="2" customFormat="1" ht="123" customHeight="1">
      <c r="A8" s="231" t="s">
        <v>244</v>
      </c>
      <c r="B8" s="232"/>
      <c r="C8" s="232"/>
      <c r="D8" s="233"/>
    </row>
    <row r="9" spans="1:4" s="2" customFormat="1" ht="26.1" customHeight="1">
      <c r="A9" s="213" t="s">
        <v>77</v>
      </c>
      <c r="B9" s="214"/>
      <c r="C9" s="214"/>
      <c r="D9" s="215"/>
    </row>
    <row r="10" spans="1:4" s="2" customFormat="1" ht="63.95" customHeight="1">
      <c r="A10" s="243" t="s">
        <v>245</v>
      </c>
      <c r="B10" s="229"/>
      <c r="C10" s="229"/>
      <c r="D10" s="230"/>
    </row>
    <row r="11" spans="1:4" s="2" customFormat="1" ht="33.950000000000003" customHeight="1">
      <c r="A11" s="213" t="s">
        <v>74</v>
      </c>
      <c r="B11" s="214"/>
      <c r="C11" s="214"/>
      <c r="D11" s="215"/>
    </row>
    <row r="12" spans="1:4" s="2" customFormat="1" ht="60.95" customHeight="1">
      <c r="A12" s="228" t="s">
        <v>246</v>
      </c>
      <c r="B12" s="229"/>
      <c r="C12" s="229"/>
      <c r="D12" s="230"/>
    </row>
    <row r="13" spans="1:4" s="2" customFormat="1" ht="45.95" customHeight="1">
      <c r="A13" s="235" t="s">
        <v>222</v>
      </c>
      <c r="B13" s="236"/>
      <c r="C13" s="237"/>
      <c r="D13" s="26"/>
    </row>
    <row r="14" spans="1:4" s="2" customFormat="1" ht="41.1" customHeight="1">
      <c r="A14" s="205" t="s">
        <v>223</v>
      </c>
      <c r="B14" s="206"/>
      <c r="C14" s="206"/>
      <c r="D14" s="207"/>
    </row>
    <row r="15" spans="1:4" s="2" customFormat="1" ht="26.1" customHeight="1">
      <c r="A15" s="213" t="s">
        <v>75</v>
      </c>
      <c r="B15" s="214"/>
      <c r="C15" s="214"/>
      <c r="D15" s="215"/>
    </row>
    <row r="16" spans="1:4" s="2" customFormat="1" ht="60" customHeight="1">
      <c r="A16" s="228" t="s">
        <v>247</v>
      </c>
      <c r="B16" s="241"/>
      <c r="C16" s="241"/>
      <c r="D16" s="242"/>
    </row>
    <row r="17" spans="1:4" ht="15"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1</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2</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v>1</v>
      </c>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1.6666666666666667</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 right="0.7" top="0.75" bottom="0.75" header="0.3" footer="0.3"/>
  <pageSetup paperSize="9" scale="56" orientation="portrait" r:id="rId1"/>
  <rowBreaks count="2" manualBreakCount="2">
    <brk id="27" max="16383" man="1"/>
    <brk id="63"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D101"/>
  <sheetViews>
    <sheetView view="pageBreakPreview" topLeftCell="A6" zoomScaleNormal="100" zoomScaleSheetLayoutView="100" workbookViewId="0">
      <selection activeCell="A9" sqref="A9:D9"/>
    </sheetView>
  </sheetViews>
  <sheetFormatPr defaultColWidth="11" defaultRowHeight="15.75"/>
  <cols>
    <col min="1" max="1" width="4.625" customWidth="1"/>
    <col min="2" max="2" width="75.5" customWidth="1"/>
    <col min="4" max="4" width="50.875" customWidth="1"/>
  </cols>
  <sheetData>
    <row r="1" spans="1:4" ht="33" customHeight="1">
      <c r="A1" s="201" t="s">
        <v>143</v>
      </c>
      <c r="B1" s="202"/>
      <c r="C1" s="202"/>
      <c r="D1" s="203"/>
    </row>
    <row r="2" spans="1:4" ht="27.95" customHeight="1">
      <c r="A2" s="225" t="s">
        <v>123</v>
      </c>
      <c r="B2" s="226"/>
      <c r="C2" s="226"/>
      <c r="D2" s="227"/>
    </row>
    <row r="3" spans="1:4" ht="27.95" customHeight="1">
      <c r="A3" s="222" t="s">
        <v>155</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248</v>
      </c>
      <c r="B6" s="229"/>
      <c r="C6" s="229"/>
      <c r="D6" s="230"/>
    </row>
    <row r="7" spans="1:4" s="2" customFormat="1" ht="26.1" customHeight="1">
      <c r="A7" s="213" t="s">
        <v>224</v>
      </c>
      <c r="B7" s="214"/>
      <c r="C7" s="214"/>
      <c r="D7" s="215"/>
    </row>
    <row r="8" spans="1:4" s="2" customFormat="1" ht="74.099999999999994" customHeight="1">
      <c r="A8" s="244" t="s">
        <v>343</v>
      </c>
      <c r="B8" s="245"/>
      <c r="C8" s="245"/>
      <c r="D8" s="246"/>
    </row>
    <row r="9" spans="1:4" s="2" customFormat="1" ht="26.1" customHeight="1">
      <c r="A9" s="213" t="s">
        <v>77</v>
      </c>
      <c r="B9" s="214"/>
      <c r="C9" s="214"/>
      <c r="D9" s="215"/>
    </row>
    <row r="10" spans="1:4" s="2" customFormat="1" ht="69" customHeight="1">
      <c r="A10" s="243" t="s">
        <v>249</v>
      </c>
      <c r="B10" s="229"/>
      <c r="C10" s="229"/>
      <c r="D10" s="230"/>
    </row>
    <row r="11" spans="1:4" s="2" customFormat="1" ht="33.950000000000003" customHeight="1">
      <c r="A11" s="213" t="s">
        <v>74</v>
      </c>
      <c r="B11" s="214"/>
      <c r="C11" s="214"/>
      <c r="D11" s="215"/>
    </row>
    <row r="12" spans="1:4" s="2" customFormat="1" ht="62.1" customHeight="1">
      <c r="A12" s="228" t="s">
        <v>250</v>
      </c>
      <c r="B12" s="229"/>
      <c r="C12" s="229"/>
      <c r="D12" s="230"/>
    </row>
    <row r="13" spans="1:4" s="2" customFormat="1" ht="48.95"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69" customHeight="1">
      <c r="A16" s="234" t="s">
        <v>251</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4</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2</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v>1</v>
      </c>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2.8333333333333335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 right="0.7" top="0.75" bottom="0.75" header="0.3" footer="0.3"/>
  <pageSetup paperSize="9" scale="56" orientation="portrait" r:id="rId1"/>
  <rowBreaks count="2" manualBreakCount="2">
    <brk id="33" max="16383" man="1"/>
    <brk id="63"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D101"/>
  <sheetViews>
    <sheetView view="pageBreakPreview" topLeftCell="A10" zoomScale="60" zoomScaleNormal="90" zoomScalePageLayoutView="9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142</v>
      </c>
      <c r="B1" s="202"/>
      <c r="C1" s="202"/>
      <c r="D1" s="203"/>
    </row>
    <row r="2" spans="1:4" ht="27.95" customHeight="1">
      <c r="A2" s="225" t="s">
        <v>123</v>
      </c>
      <c r="B2" s="226"/>
      <c r="C2" s="226"/>
      <c r="D2" s="227"/>
    </row>
    <row r="3" spans="1:4" ht="27.95" customHeight="1">
      <c r="A3" s="222" t="s">
        <v>225</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252</v>
      </c>
      <c r="B6" s="229"/>
      <c r="C6" s="229"/>
      <c r="D6" s="230"/>
    </row>
    <row r="7" spans="1:4" s="2" customFormat="1" ht="24.95" customHeight="1">
      <c r="A7" s="213" t="s">
        <v>224</v>
      </c>
      <c r="B7" s="214"/>
      <c r="C7" s="214"/>
      <c r="D7" s="215"/>
    </row>
    <row r="8" spans="1:4" s="2" customFormat="1" ht="147" customHeight="1">
      <c r="A8" s="231" t="s">
        <v>253</v>
      </c>
      <c r="B8" s="232"/>
      <c r="C8" s="232"/>
      <c r="D8" s="233"/>
    </row>
    <row r="9" spans="1:4" s="2" customFormat="1" ht="26.1" customHeight="1">
      <c r="A9" s="213" t="s">
        <v>77</v>
      </c>
      <c r="B9" s="214"/>
      <c r="C9" s="214"/>
      <c r="D9" s="215"/>
    </row>
    <row r="10" spans="1:4" s="2" customFormat="1" ht="68.099999999999994" customHeight="1">
      <c r="A10" s="243" t="s">
        <v>256</v>
      </c>
      <c r="B10" s="247"/>
      <c r="C10" s="247"/>
      <c r="D10" s="248"/>
    </row>
    <row r="11" spans="1:4" s="2" customFormat="1" ht="33.950000000000003" customHeight="1">
      <c r="A11" s="213" t="s">
        <v>74</v>
      </c>
      <c r="B11" s="214"/>
      <c r="C11" s="214"/>
      <c r="D11" s="215"/>
    </row>
    <row r="12" spans="1:4" s="2" customFormat="1" ht="86.1" customHeight="1">
      <c r="A12" s="249" t="s">
        <v>254</v>
      </c>
      <c r="B12" s="229"/>
      <c r="C12" s="229"/>
      <c r="D12" s="230"/>
    </row>
    <row r="13" spans="1:4" s="2" customFormat="1" ht="57"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3" t="s">
        <v>255</v>
      </c>
      <c r="B16" s="247"/>
      <c r="C16" s="247"/>
      <c r="D16" s="248"/>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2</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v>1</v>
      </c>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1.8333333333333333</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5</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1.75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 right="0.7" top="0.75" bottom="0.75" header="0.3" footer="0.3"/>
  <pageSetup paperSize="9" scale="56" orientation="portrait" r:id="rId1"/>
  <rowBreaks count="2" manualBreakCount="2">
    <brk id="27" max="16383" man="1"/>
    <brk id="63"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D101"/>
  <sheetViews>
    <sheetView view="pageBreakPreview" topLeftCell="A9" zoomScale="60"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226</v>
      </c>
      <c r="B1" s="202"/>
      <c r="C1" s="202"/>
      <c r="D1" s="203"/>
    </row>
    <row r="2" spans="1:4" ht="27.95" customHeight="1">
      <c r="A2" s="222" t="s">
        <v>150</v>
      </c>
      <c r="B2" s="223"/>
      <c r="C2" s="223"/>
      <c r="D2" s="224"/>
    </row>
    <row r="3" spans="1:4" ht="27.95" customHeight="1">
      <c r="A3" s="222" t="s">
        <v>156</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257</v>
      </c>
      <c r="B6" s="229"/>
      <c r="C6" s="229"/>
      <c r="D6" s="230"/>
    </row>
    <row r="7" spans="1:4" s="2" customFormat="1" ht="26.1" customHeight="1">
      <c r="A7" s="213" t="s">
        <v>224</v>
      </c>
      <c r="B7" s="214"/>
      <c r="C7" s="214"/>
      <c r="D7" s="215"/>
    </row>
    <row r="8" spans="1:4" s="2" customFormat="1" ht="69" customHeight="1">
      <c r="A8" s="250" t="s">
        <v>258</v>
      </c>
      <c r="B8" s="232"/>
      <c r="C8" s="232"/>
      <c r="D8" s="233"/>
    </row>
    <row r="9" spans="1:4" s="2" customFormat="1" ht="26.1" customHeight="1">
      <c r="A9" s="213" t="s">
        <v>77</v>
      </c>
      <c r="B9" s="214"/>
      <c r="C9" s="214"/>
      <c r="D9" s="215"/>
    </row>
    <row r="10" spans="1:4" s="2" customFormat="1" ht="86.1" customHeight="1">
      <c r="A10" s="243" t="s">
        <v>259</v>
      </c>
      <c r="B10" s="229"/>
      <c r="C10" s="229"/>
      <c r="D10" s="230"/>
    </row>
    <row r="11" spans="1:4" s="2" customFormat="1" ht="33.950000000000003" customHeight="1">
      <c r="A11" s="213" t="s">
        <v>74</v>
      </c>
      <c r="B11" s="214"/>
      <c r="C11" s="214"/>
      <c r="D11" s="215"/>
    </row>
    <row r="12" spans="1:4" s="2" customFormat="1" ht="86.1" customHeight="1">
      <c r="A12" s="234" t="s">
        <v>344</v>
      </c>
      <c r="B12" s="229"/>
      <c r="C12" s="229"/>
      <c r="D12" s="230"/>
    </row>
    <row r="13" spans="1:4" s="2" customFormat="1" ht="57.95"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50" t="s">
        <v>345</v>
      </c>
      <c r="B16" s="232"/>
      <c r="C16" s="232"/>
      <c r="D16" s="233"/>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5</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3</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3.8333333333333335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1</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D101"/>
  <sheetViews>
    <sheetView view="pageBreakPreview" zoomScale="60"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145</v>
      </c>
      <c r="B1" s="202"/>
      <c r="C1" s="202"/>
      <c r="D1" s="203"/>
    </row>
    <row r="2" spans="1:4" ht="45.95" customHeight="1">
      <c r="A2" s="252" t="s">
        <v>151</v>
      </c>
      <c r="B2" s="253"/>
      <c r="C2" s="253"/>
      <c r="D2" s="254"/>
    </row>
    <row r="3" spans="1:4" ht="27.95" customHeight="1">
      <c r="A3" s="222" t="s">
        <v>157</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260</v>
      </c>
      <c r="B6" s="229"/>
      <c r="C6" s="229"/>
      <c r="D6" s="230"/>
    </row>
    <row r="7" spans="1:4" s="2" customFormat="1" ht="26.1" customHeight="1">
      <c r="A7" s="213" t="s">
        <v>224</v>
      </c>
      <c r="B7" s="214"/>
      <c r="C7" s="214"/>
      <c r="D7" s="215"/>
    </row>
    <row r="8" spans="1:4" s="2" customFormat="1" ht="77.099999999999994" customHeight="1">
      <c r="A8" s="231" t="s">
        <v>261</v>
      </c>
      <c r="B8" s="232"/>
      <c r="C8" s="232"/>
      <c r="D8" s="233"/>
    </row>
    <row r="9" spans="1:4" s="2" customFormat="1" ht="26.1" customHeight="1">
      <c r="A9" s="235" t="s">
        <v>77</v>
      </c>
      <c r="B9" s="236"/>
      <c r="C9" s="236"/>
      <c r="D9" s="255"/>
    </row>
    <row r="10" spans="1:4" s="2" customFormat="1" ht="74.099999999999994" customHeight="1">
      <c r="A10" s="231" t="s">
        <v>262</v>
      </c>
      <c r="B10" s="232"/>
      <c r="C10" s="232"/>
      <c r="D10" s="233"/>
    </row>
    <row r="11" spans="1:4" s="2" customFormat="1" ht="33.950000000000003" customHeight="1">
      <c r="A11" s="213" t="s">
        <v>74</v>
      </c>
      <c r="B11" s="214"/>
      <c r="C11" s="214"/>
      <c r="D11" s="215"/>
    </row>
    <row r="12" spans="1:4" s="2" customFormat="1" ht="77.099999999999994" customHeight="1">
      <c r="A12" s="251" t="s">
        <v>263</v>
      </c>
      <c r="B12" s="229"/>
      <c r="C12" s="229"/>
      <c r="D12" s="230"/>
    </row>
    <row r="13" spans="1:4" s="2" customFormat="1" ht="56.1"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74.099999999999994" customHeight="1">
      <c r="A16" s="251" t="s">
        <v>264</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1</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2.1666666666666665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v>0</v>
      </c>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D101"/>
  <sheetViews>
    <sheetView view="pageBreakPreview" topLeftCell="A7" zoomScale="60"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1" t="s">
        <v>146</v>
      </c>
      <c r="B1" s="202"/>
      <c r="C1" s="202"/>
      <c r="D1" s="203"/>
    </row>
    <row r="2" spans="1:4" ht="45.95" customHeight="1">
      <c r="A2" s="252" t="s">
        <v>151</v>
      </c>
      <c r="B2" s="253"/>
      <c r="C2" s="253"/>
      <c r="D2" s="254"/>
    </row>
    <row r="3" spans="1:4" ht="27.95" customHeight="1">
      <c r="A3" s="222" t="s">
        <v>158</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265</v>
      </c>
      <c r="B6" s="229"/>
      <c r="C6" s="229"/>
      <c r="D6" s="230"/>
    </row>
    <row r="7" spans="1:4" s="2" customFormat="1" ht="26.1" customHeight="1">
      <c r="A7" s="213" t="s">
        <v>224</v>
      </c>
      <c r="B7" s="214"/>
      <c r="C7" s="214"/>
      <c r="D7" s="215"/>
    </row>
    <row r="8" spans="1:4" s="2" customFormat="1" ht="81" customHeight="1">
      <c r="A8" s="231" t="s">
        <v>266</v>
      </c>
      <c r="B8" s="232"/>
      <c r="C8" s="232"/>
      <c r="D8" s="233"/>
    </row>
    <row r="9" spans="1:4" s="2" customFormat="1" ht="26.1" customHeight="1">
      <c r="A9" s="213" t="s">
        <v>77</v>
      </c>
      <c r="B9" s="214"/>
      <c r="C9" s="214"/>
      <c r="D9" s="215"/>
    </row>
    <row r="10" spans="1:4" s="2" customFormat="1" ht="86.1" customHeight="1">
      <c r="A10" s="234" t="s">
        <v>267</v>
      </c>
      <c r="B10" s="229"/>
      <c r="C10" s="229"/>
      <c r="D10" s="230"/>
    </row>
    <row r="11" spans="1:4" s="2" customFormat="1" ht="33.950000000000003" customHeight="1">
      <c r="A11" s="213" t="s">
        <v>74</v>
      </c>
      <c r="B11" s="214"/>
      <c r="C11" s="214"/>
      <c r="D11" s="215"/>
    </row>
    <row r="12" spans="1:4" s="2" customFormat="1" ht="86.1" customHeight="1">
      <c r="A12" s="251" t="s">
        <v>346</v>
      </c>
      <c r="B12" s="229"/>
      <c r="C12" s="229"/>
      <c r="D12" s="230"/>
    </row>
    <row r="13" spans="1:4" s="2" customFormat="1" ht="54" customHeight="1">
      <c r="A13" s="235" t="s">
        <v>222</v>
      </c>
      <c r="B13" s="236"/>
      <c r="C13" s="237"/>
      <c r="D13" s="26"/>
    </row>
    <row r="14" spans="1:4" s="2" customFormat="1" ht="41.1" customHeight="1">
      <c r="A14" s="205" t="s">
        <v>125</v>
      </c>
      <c r="B14" s="206"/>
      <c r="C14" s="206"/>
      <c r="D14" s="207"/>
    </row>
    <row r="15" spans="1:4" s="2" customFormat="1" ht="26.1" customHeight="1">
      <c r="A15" s="213" t="s">
        <v>220</v>
      </c>
      <c r="B15" s="214"/>
      <c r="C15" s="214"/>
      <c r="D15" s="215"/>
    </row>
    <row r="16" spans="1:4" s="2" customFormat="1" ht="72.95" customHeight="1">
      <c r="A16" s="251" t="s">
        <v>268</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1</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1</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2.3333333333333335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2</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D101"/>
  <sheetViews>
    <sheetView view="pageBreakPreview" topLeftCell="A49" zoomScale="60"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1" t="s">
        <v>147</v>
      </c>
      <c r="B1" s="202"/>
      <c r="C1" s="202"/>
      <c r="D1" s="203"/>
    </row>
    <row r="2" spans="1:4" ht="45.95" customHeight="1">
      <c r="A2" s="252" t="s">
        <v>152</v>
      </c>
      <c r="B2" s="253"/>
      <c r="C2" s="253"/>
      <c r="D2" s="254"/>
    </row>
    <row r="3" spans="1:4" ht="27.95" customHeight="1">
      <c r="A3" s="222" t="s">
        <v>227</v>
      </c>
      <c r="B3" s="223"/>
      <c r="C3" s="223"/>
      <c r="D3" s="224"/>
    </row>
    <row r="4" spans="1:4" ht="11.1" customHeight="1">
      <c r="A4" s="238"/>
      <c r="B4" s="239"/>
      <c r="C4" s="239"/>
      <c r="D4" s="240"/>
    </row>
    <row r="5" spans="1:4" s="2" customFormat="1" ht="26.1" customHeight="1">
      <c r="A5" s="213" t="s">
        <v>78</v>
      </c>
      <c r="B5" s="214"/>
      <c r="C5" s="214"/>
      <c r="D5" s="215"/>
    </row>
    <row r="6" spans="1:4" s="2" customFormat="1" ht="45.95" customHeight="1">
      <c r="A6" s="234" t="s">
        <v>269</v>
      </c>
      <c r="B6" s="229"/>
      <c r="C6" s="229"/>
      <c r="D6" s="230"/>
    </row>
    <row r="7" spans="1:4" s="2" customFormat="1" ht="26.1" customHeight="1">
      <c r="A7" s="213" t="s">
        <v>224</v>
      </c>
      <c r="B7" s="214"/>
      <c r="C7" s="214"/>
      <c r="D7" s="215"/>
    </row>
    <row r="8" spans="1:4" s="2" customFormat="1" ht="80.25" customHeight="1">
      <c r="A8" s="231" t="s">
        <v>270</v>
      </c>
      <c r="B8" s="232"/>
      <c r="C8" s="232"/>
      <c r="D8" s="233"/>
    </row>
    <row r="9" spans="1:4" s="2" customFormat="1" ht="26.1" customHeight="1">
      <c r="A9" s="213" t="s">
        <v>77</v>
      </c>
      <c r="B9" s="214"/>
      <c r="C9" s="214"/>
      <c r="D9" s="215"/>
    </row>
    <row r="10" spans="1:4" s="2" customFormat="1" ht="86.1" customHeight="1">
      <c r="A10" s="243" t="s">
        <v>271</v>
      </c>
      <c r="B10" s="247"/>
      <c r="C10" s="247"/>
      <c r="D10" s="248"/>
    </row>
    <row r="11" spans="1:4" s="2" customFormat="1" ht="33.950000000000003" customHeight="1">
      <c r="A11" s="213" t="s">
        <v>74</v>
      </c>
      <c r="B11" s="214"/>
      <c r="C11" s="214"/>
      <c r="D11" s="215"/>
    </row>
    <row r="12" spans="1:4" s="2" customFormat="1" ht="86.1" customHeight="1">
      <c r="A12" s="243" t="s">
        <v>272</v>
      </c>
      <c r="B12" s="247"/>
      <c r="C12" s="247"/>
      <c r="D12" s="248"/>
    </row>
    <row r="13" spans="1:4" s="2" customFormat="1" ht="54" customHeight="1">
      <c r="A13" s="235" t="s">
        <v>222</v>
      </c>
      <c r="B13" s="236"/>
      <c r="C13" s="237"/>
      <c r="D13" s="26"/>
    </row>
    <row r="14" spans="1:4" s="2" customFormat="1" ht="41.1" customHeight="1">
      <c r="A14" s="205" t="s">
        <v>125</v>
      </c>
      <c r="B14" s="206"/>
      <c r="C14" s="206"/>
      <c r="D14" s="207"/>
    </row>
    <row r="15" spans="1:4" s="2" customFormat="1" ht="26.1" customHeight="1">
      <c r="A15" s="213" t="s">
        <v>75</v>
      </c>
      <c r="B15" s="214"/>
      <c r="C15" s="214"/>
      <c r="D15" s="215"/>
    </row>
    <row r="16" spans="1:4" s="2" customFormat="1" ht="86.1" customHeight="1">
      <c r="A16" s="243" t="s">
        <v>256</v>
      </c>
      <c r="B16" s="229"/>
      <c r="C16" s="229"/>
      <c r="D16" s="230"/>
    </row>
    <row r="17" spans="1:4" ht="11.1" customHeight="1">
      <c r="A17" s="238"/>
      <c r="B17" s="239"/>
      <c r="C17" s="239"/>
      <c r="D17" s="240"/>
    </row>
    <row r="18" spans="1:4" ht="39.950000000000003" customHeight="1">
      <c r="A18" s="220" t="s">
        <v>133</v>
      </c>
      <c r="B18" s="221"/>
      <c r="C18" s="8" t="s">
        <v>16</v>
      </c>
      <c r="D18" s="22" t="s">
        <v>17</v>
      </c>
    </row>
    <row r="19" spans="1:4" ht="20.100000000000001" customHeight="1">
      <c r="A19" s="211">
        <v>1</v>
      </c>
      <c r="B19" s="218" t="s">
        <v>3</v>
      </c>
      <c r="C19" s="219"/>
      <c r="D19" s="23"/>
    </row>
    <row r="20" spans="1:4" ht="20.100000000000001" customHeight="1">
      <c r="A20" s="204"/>
      <c r="B20" s="4" t="s">
        <v>0</v>
      </c>
      <c r="C20" s="3"/>
      <c r="D20" s="23"/>
    </row>
    <row r="21" spans="1:4" ht="33.950000000000003" customHeight="1">
      <c r="A21" s="204"/>
      <c r="B21" s="11" t="s">
        <v>1</v>
      </c>
      <c r="C21" s="5">
        <v>1</v>
      </c>
      <c r="D21" s="23"/>
    </row>
    <row r="22" spans="1:4" ht="33.950000000000003" customHeight="1">
      <c r="A22" s="204"/>
      <c r="B22" s="12" t="s">
        <v>2</v>
      </c>
      <c r="C22" s="5">
        <v>2</v>
      </c>
      <c r="D22" s="23"/>
    </row>
    <row r="23" spans="1:4" ht="33.950000000000003" customHeight="1">
      <c r="A23" s="204"/>
      <c r="B23" s="11" t="s">
        <v>4</v>
      </c>
      <c r="C23" s="5">
        <v>3</v>
      </c>
      <c r="D23" s="23"/>
    </row>
    <row r="24" spans="1:4" ht="33.950000000000003" customHeight="1">
      <c r="A24" s="204"/>
      <c r="B24" s="13" t="s">
        <v>5</v>
      </c>
      <c r="C24" s="5">
        <v>4</v>
      </c>
      <c r="D24" s="23"/>
    </row>
    <row r="25" spans="1:4" ht="33.950000000000003" customHeight="1" thickBot="1">
      <c r="A25" s="204"/>
      <c r="B25" s="11" t="s">
        <v>6</v>
      </c>
      <c r="C25" s="9">
        <v>5</v>
      </c>
      <c r="D25" s="23"/>
    </row>
    <row r="26" spans="1:4" ht="23.1" customHeight="1" thickBot="1">
      <c r="A26" s="204"/>
      <c r="B26" s="31" t="s">
        <v>7</v>
      </c>
      <c r="C26" s="32">
        <v>2</v>
      </c>
      <c r="D26" s="20"/>
    </row>
    <row r="27" spans="1:4" ht="11.1" customHeight="1">
      <c r="A27" s="208"/>
      <c r="B27" s="194"/>
      <c r="C27" s="194"/>
      <c r="D27" s="210"/>
    </row>
    <row r="28" spans="1:4" s="2" customFormat="1" ht="20.100000000000001" customHeight="1">
      <c r="A28" s="204">
        <v>2</v>
      </c>
      <c r="B28" s="6" t="s">
        <v>8</v>
      </c>
      <c r="C28" s="7"/>
      <c r="D28" s="24"/>
    </row>
    <row r="29" spans="1:4" ht="20.100000000000001" customHeight="1">
      <c r="A29" s="204"/>
      <c r="B29" s="4" t="s">
        <v>9</v>
      </c>
      <c r="C29" s="3"/>
      <c r="D29" s="23"/>
    </row>
    <row r="30" spans="1:4" ht="33.950000000000003" customHeight="1">
      <c r="A30" s="204"/>
      <c r="B30" s="11" t="s">
        <v>10</v>
      </c>
      <c r="C30" s="5">
        <v>2</v>
      </c>
      <c r="D30" s="23"/>
    </row>
    <row r="31" spans="1:4" ht="33.950000000000003" customHeight="1" thickBot="1">
      <c r="A31" s="204"/>
      <c r="B31" s="11" t="s">
        <v>11</v>
      </c>
      <c r="C31" s="9">
        <v>5</v>
      </c>
      <c r="D31" s="23"/>
    </row>
    <row r="32" spans="1:4" ht="23.1" customHeight="1" thickBot="1">
      <c r="A32" s="204"/>
      <c r="B32" s="31" t="s">
        <v>7</v>
      </c>
      <c r="C32" s="32">
        <v>5</v>
      </c>
      <c r="D32" s="20"/>
    </row>
    <row r="33" spans="1:4" ht="11.1" customHeight="1">
      <c r="A33" s="208"/>
      <c r="B33" s="194"/>
      <c r="C33" s="194"/>
      <c r="D33" s="210"/>
    </row>
    <row r="34" spans="1:4" ht="20.100000000000001" customHeight="1">
      <c r="A34" s="204">
        <v>3</v>
      </c>
      <c r="B34" s="6" t="s">
        <v>12</v>
      </c>
      <c r="C34" s="3"/>
      <c r="D34" s="25"/>
    </row>
    <row r="35" spans="1:4" ht="39" customHeight="1">
      <c r="A35" s="204"/>
      <c r="B35" s="10" t="s">
        <v>13</v>
      </c>
      <c r="C35" s="3"/>
      <c r="D35" s="23"/>
    </row>
    <row r="36" spans="1:4" ht="33.950000000000003" customHeight="1">
      <c r="A36" s="204"/>
      <c r="B36" s="11" t="s">
        <v>79</v>
      </c>
      <c r="C36" s="5">
        <v>1</v>
      </c>
      <c r="D36" s="23"/>
    </row>
    <row r="37" spans="1:4" ht="33.950000000000003" customHeight="1">
      <c r="A37" s="204"/>
      <c r="B37" s="11" t="s">
        <v>14</v>
      </c>
      <c r="C37" s="5">
        <v>3</v>
      </c>
      <c r="D37" s="23"/>
    </row>
    <row r="38" spans="1:4" ht="33.950000000000003" customHeight="1" thickBot="1">
      <c r="A38" s="204"/>
      <c r="B38" s="11" t="s">
        <v>15</v>
      </c>
      <c r="C38" s="9">
        <v>5</v>
      </c>
      <c r="D38" s="23"/>
    </row>
    <row r="39" spans="1:4" ht="23.1" customHeight="1" thickBot="1">
      <c r="A39" s="204"/>
      <c r="B39" s="31" t="s">
        <v>7</v>
      </c>
      <c r="C39" s="32">
        <v>1</v>
      </c>
      <c r="D39" s="20"/>
    </row>
    <row r="40" spans="1:4" ht="11.1" customHeight="1">
      <c r="A40" s="208"/>
      <c r="B40" s="194"/>
      <c r="C40" s="194"/>
      <c r="D40" s="210"/>
    </row>
    <row r="41" spans="1:4" ht="20.100000000000001" customHeight="1">
      <c r="A41" s="204">
        <v>4</v>
      </c>
      <c r="B41" s="6" t="s">
        <v>18</v>
      </c>
      <c r="C41" s="3"/>
      <c r="D41" s="25"/>
    </row>
    <row r="42" spans="1:4" ht="20.100000000000001" customHeight="1">
      <c r="A42" s="204"/>
      <c r="B42" s="4" t="s">
        <v>19</v>
      </c>
      <c r="C42" s="3"/>
      <c r="D42" s="23"/>
    </row>
    <row r="43" spans="1:4" ht="33.950000000000003" customHeight="1">
      <c r="A43" s="204"/>
      <c r="B43" s="11" t="s">
        <v>20</v>
      </c>
      <c r="C43" s="5">
        <v>1</v>
      </c>
      <c r="D43" s="23"/>
    </row>
    <row r="44" spans="1:4" ht="33.950000000000003" customHeight="1">
      <c r="A44" s="204"/>
      <c r="B44" s="12" t="s">
        <v>21</v>
      </c>
      <c r="C44" s="5">
        <v>3</v>
      </c>
      <c r="D44" s="23"/>
    </row>
    <row r="45" spans="1:4" ht="33.950000000000003" customHeight="1" thickBot="1">
      <c r="A45" s="204"/>
      <c r="B45" s="12" t="s">
        <v>22</v>
      </c>
      <c r="C45" s="9">
        <v>5</v>
      </c>
      <c r="D45" s="23"/>
    </row>
    <row r="46" spans="1:4" ht="23.1" customHeight="1" thickBot="1">
      <c r="A46" s="204"/>
      <c r="B46" s="31" t="s">
        <v>7</v>
      </c>
      <c r="C46" s="32">
        <v>5</v>
      </c>
      <c r="D46" s="20"/>
    </row>
    <row r="47" spans="1:4" ht="11.1" customHeight="1">
      <c r="A47" s="208"/>
      <c r="B47" s="194"/>
      <c r="C47" s="194"/>
      <c r="D47" s="210"/>
    </row>
    <row r="48" spans="1:4" ht="20.100000000000001" customHeight="1">
      <c r="A48" s="204">
        <v>5</v>
      </c>
      <c r="B48" s="6" t="s">
        <v>23</v>
      </c>
      <c r="C48" s="3"/>
      <c r="D48" s="25"/>
    </row>
    <row r="49" spans="1:4" ht="54.95" customHeight="1">
      <c r="A49" s="204"/>
      <c r="B49" s="10" t="s">
        <v>24</v>
      </c>
      <c r="C49" s="3"/>
      <c r="D49" s="23"/>
    </row>
    <row r="50" spans="1:4" ht="33.950000000000003" customHeight="1">
      <c r="A50" s="204"/>
      <c r="B50" s="11" t="s">
        <v>25</v>
      </c>
      <c r="C50" s="5">
        <v>1</v>
      </c>
      <c r="D50" s="23"/>
    </row>
    <row r="51" spans="1:4" ht="33.950000000000003" customHeight="1" thickBot="1">
      <c r="A51" s="204"/>
      <c r="B51" s="11" t="s">
        <v>26</v>
      </c>
      <c r="C51" s="9">
        <v>5</v>
      </c>
      <c r="D51" s="23"/>
    </row>
    <row r="52" spans="1:4" ht="23.1" customHeight="1" thickBot="1">
      <c r="A52" s="204"/>
      <c r="B52" s="31" t="s">
        <v>7</v>
      </c>
      <c r="C52" s="32">
        <v>5</v>
      </c>
      <c r="D52" s="20"/>
    </row>
    <row r="53" spans="1:4" ht="11.1" customHeight="1">
      <c r="A53" s="208"/>
      <c r="B53" s="194"/>
      <c r="C53" s="194"/>
      <c r="D53" s="210"/>
    </row>
    <row r="54" spans="1:4" ht="20.100000000000001" customHeight="1">
      <c r="A54" s="204">
        <v>6</v>
      </c>
      <c r="B54" s="6" t="s">
        <v>27</v>
      </c>
      <c r="C54" s="3"/>
      <c r="D54" s="25"/>
    </row>
    <row r="55" spans="1:4" ht="51" customHeight="1">
      <c r="A55" s="204"/>
      <c r="B55" s="10" t="s">
        <v>28</v>
      </c>
      <c r="C55" s="3"/>
      <c r="D55" s="28" t="s">
        <v>131</v>
      </c>
    </row>
    <row r="56" spans="1:4" ht="33.950000000000003" customHeight="1">
      <c r="A56" s="204"/>
      <c r="B56" s="11" t="s">
        <v>29</v>
      </c>
      <c r="C56" s="5">
        <v>1</v>
      </c>
      <c r="D56" s="23"/>
    </row>
    <row r="57" spans="1:4" ht="33.950000000000003" customHeight="1">
      <c r="A57" s="204"/>
      <c r="B57" s="11" t="s">
        <v>30</v>
      </c>
      <c r="C57" s="5">
        <v>2</v>
      </c>
      <c r="D57" s="23"/>
    </row>
    <row r="58" spans="1:4" ht="33.950000000000003" customHeight="1">
      <c r="A58" s="204"/>
      <c r="B58" s="11" t="s">
        <v>31</v>
      </c>
      <c r="C58" s="5">
        <v>3</v>
      </c>
      <c r="D58" s="23"/>
    </row>
    <row r="59" spans="1:4" ht="33.950000000000003" customHeight="1">
      <c r="A59" s="204"/>
      <c r="B59" s="11" t="s">
        <v>32</v>
      </c>
      <c r="C59" s="5">
        <v>4</v>
      </c>
      <c r="D59" s="23"/>
    </row>
    <row r="60" spans="1:4" ht="33.950000000000003" customHeight="1" thickBot="1">
      <c r="A60" s="204"/>
      <c r="B60" s="11" t="s">
        <v>33</v>
      </c>
      <c r="C60" s="9">
        <v>5</v>
      </c>
      <c r="D60" s="23"/>
    </row>
    <row r="61" spans="1:4" ht="23.1" customHeight="1" thickBot="1">
      <c r="A61" s="204"/>
      <c r="B61" s="31" t="s">
        <v>7</v>
      </c>
      <c r="C61" s="32">
        <v>4</v>
      </c>
      <c r="D61" s="20"/>
    </row>
    <row r="62" spans="1:4" ht="11.1" customHeight="1" thickBot="1">
      <c r="A62" s="208"/>
      <c r="B62" s="194"/>
      <c r="C62" s="209"/>
      <c r="D62" s="210"/>
    </row>
    <row r="63" spans="1:4" ht="35.1" customHeight="1" thickBot="1">
      <c r="A63" s="191" t="s">
        <v>134</v>
      </c>
      <c r="B63" s="192"/>
      <c r="C63" s="30">
        <f>IF(SUM(C26,C32,C39,C46,C52,C61)&gt;0,AVERAGE(C26,C32,C39,C46,C52,C61),0)</f>
        <v>3.6666666666666665</v>
      </c>
      <c r="D63" s="29"/>
    </row>
    <row r="64" spans="1:4" ht="11.1" customHeight="1">
      <c r="A64" s="208"/>
      <c r="B64" s="194"/>
      <c r="C64" s="195"/>
      <c r="D64" s="210"/>
    </row>
    <row r="65" spans="1:4" ht="39.950000000000003" customHeight="1">
      <c r="A65" s="216" t="s">
        <v>132</v>
      </c>
      <c r="B65" s="217"/>
      <c r="C65" s="8" t="s">
        <v>16</v>
      </c>
      <c r="D65" s="22" t="s">
        <v>17</v>
      </c>
    </row>
    <row r="66" spans="1:4" ht="20.100000000000001" customHeight="1">
      <c r="A66" s="211">
        <v>1</v>
      </c>
      <c r="B66" s="6" t="s">
        <v>34</v>
      </c>
      <c r="C66" s="3"/>
      <c r="D66" s="25"/>
    </row>
    <row r="67" spans="1:4" ht="84.95" customHeight="1">
      <c r="A67" s="204"/>
      <c r="B67" s="10" t="s">
        <v>80</v>
      </c>
      <c r="C67" s="3"/>
      <c r="D67" s="23"/>
    </row>
    <row r="68" spans="1:4" ht="33.950000000000003" customHeight="1">
      <c r="A68" s="204"/>
      <c r="B68" s="14" t="s">
        <v>35</v>
      </c>
      <c r="C68" s="5">
        <v>1</v>
      </c>
      <c r="D68" s="23"/>
    </row>
    <row r="69" spans="1:4" ht="33.950000000000003" customHeight="1">
      <c r="A69" s="204"/>
      <c r="B69" s="14" t="s">
        <v>36</v>
      </c>
      <c r="C69" s="5">
        <v>2</v>
      </c>
      <c r="D69" s="23"/>
    </row>
    <row r="70" spans="1:4" ht="33.950000000000003" customHeight="1">
      <c r="A70" s="204"/>
      <c r="B70" s="14" t="s">
        <v>37</v>
      </c>
      <c r="C70" s="5">
        <v>3</v>
      </c>
      <c r="D70" s="23"/>
    </row>
    <row r="71" spans="1:4" ht="33.950000000000003" customHeight="1">
      <c r="A71" s="204"/>
      <c r="B71" s="14" t="s">
        <v>38</v>
      </c>
      <c r="C71" s="5">
        <v>4</v>
      </c>
      <c r="D71" s="23"/>
    </row>
    <row r="72" spans="1:4" ht="33.950000000000003" customHeight="1" thickBot="1">
      <c r="A72" s="204"/>
      <c r="B72" s="14" t="s">
        <v>39</v>
      </c>
      <c r="C72" s="9">
        <v>5</v>
      </c>
      <c r="D72" s="23"/>
    </row>
    <row r="73" spans="1:4" ht="23.1" customHeight="1" thickBot="1">
      <c r="A73" s="204"/>
      <c r="B73" s="31" t="s">
        <v>7</v>
      </c>
      <c r="C73" s="32">
        <v>3</v>
      </c>
      <c r="D73" s="20"/>
    </row>
    <row r="74" spans="1:4" ht="11.1" customHeight="1">
      <c r="A74" s="208"/>
      <c r="B74" s="194"/>
      <c r="C74" s="194"/>
      <c r="D74" s="210"/>
    </row>
    <row r="75" spans="1:4" ht="20.100000000000001" customHeight="1">
      <c r="A75" s="204">
        <v>2</v>
      </c>
      <c r="B75" s="6" t="s">
        <v>40</v>
      </c>
      <c r="C75" s="3"/>
      <c r="D75" s="25"/>
    </row>
    <row r="76" spans="1:4" ht="71.099999999999994" customHeight="1">
      <c r="A76" s="204"/>
      <c r="B76" s="10" t="s">
        <v>81</v>
      </c>
      <c r="C76" s="3"/>
      <c r="D76" s="23"/>
    </row>
    <row r="77" spans="1:4" ht="33.950000000000003" customHeight="1">
      <c r="A77" s="204"/>
      <c r="B77" s="14" t="s">
        <v>25</v>
      </c>
      <c r="C77" s="5">
        <v>1</v>
      </c>
      <c r="D77" s="23"/>
    </row>
    <row r="78" spans="1:4" ht="33.950000000000003" customHeight="1" thickBot="1">
      <c r="A78" s="204"/>
      <c r="B78" s="14" t="s">
        <v>26</v>
      </c>
      <c r="C78" s="9">
        <v>5</v>
      </c>
      <c r="D78" s="23"/>
    </row>
    <row r="79" spans="1:4" ht="23.1" customHeight="1" thickBot="1">
      <c r="A79" s="204"/>
      <c r="B79" s="31" t="s">
        <v>7</v>
      </c>
      <c r="C79" s="32">
        <v>1</v>
      </c>
      <c r="D79" s="20"/>
    </row>
    <row r="80" spans="1:4" ht="11.1" customHeight="1">
      <c r="A80" s="208"/>
      <c r="B80" s="194"/>
      <c r="C80" s="194"/>
      <c r="D80" s="210"/>
    </row>
    <row r="81" spans="1:4" ht="20.100000000000001" customHeight="1">
      <c r="A81" s="204">
        <v>3</v>
      </c>
      <c r="B81" s="6" t="s">
        <v>41</v>
      </c>
      <c r="C81" s="3"/>
      <c r="D81" s="25"/>
    </row>
    <row r="82" spans="1:4" ht="39" customHeight="1">
      <c r="A82" s="204"/>
      <c r="B82" s="10" t="s">
        <v>42</v>
      </c>
      <c r="C82" s="3"/>
      <c r="D82" s="23"/>
    </row>
    <row r="83" spans="1:4" ht="33.950000000000003" customHeight="1">
      <c r="A83" s="204"/>
      <c r="B83" s="14" t="s">
        <v>25</v>
      </c>
      <c r="C83" s="5">
        <v>0</v>
      </c>
      <c r="D83" s="23"/>
    </row>
    <row r="84" spans="1:4" ht="33.950000000000003" customHeight="1">
      <c r="A84" s="204"/>
      <c r="B84" s="14" t="s">
        <v>43</v>
      </c>
      <c r="C84" s="5">
        <v>1</v>
      </c>
      <c r="D84" s="23"/>
    </row>
    <row r="85" spans="1:4" ht="33.950000000000003" customHeight="1">
      <c r="A85" s="204"/>
      <c r="B85" s="14" t="s">
        <v>44</v>
      </c>
      <c r="C85" s="5">
        <v>2</v>
      </c>
      <c r="D85" s="23"/>
    </row>
    <row r="86" spans="1:4" ht="33.950000000000003" customHeight="1">
      <c r="A86" s="204"/>
      <c r="B86" s="14" t="s">
        <v>45</v>
      </c>
      <c r="C86" s="5">
        <v>3</v>
      </c>
      <c r="D86" s="23"/>
    </row>
    <row r="87" spans="1:4" ht="33.950000000000003" customHeight="1">
      <c r="A87" s="204"/>
      <c r="B87" s="14" t="s">
        <v>46</v>
      </c>
      <c r="C87" s="5">
        <v>4</v>
      </c>
      <c r="D87" s="23"/>
    </row>
    <row r="88" spans="1:4" ht="33.950000000000003" customHeight="1" thickBot="1">
      <c r="A88" s="204"/>
      <c r="B88" s="14" t="s">
        <v>47</v>
      </c>
      <c r="C88" s="9">
        <v>5</v>
      </c>
      <c r="D88" s="23"/>
    </row>
    <row r="89" spans="1:4" ht="23.1" customHeight="1" thickBot="1">
      <c r="A89" s="204"/>
      <c r="B89" s="31" t="s">
        <v>7</v>
      </c>
      <c r="C89" s="32">
        <v>0</v>
      </c>
      <c r="D89" s="20"/>
    </row>
    <row r="90" spans="1:4" ht="11.1" customHeight="1">
      <c r="A90" s="208"/>
      <c r="B90" s="194"/>
      <c r="C90" s="194"/>
      <c r="D90" s="210"/>
    </row>
    <row r="91" spans="1:4" ht="20.100000000000001" customHeight="1">
      <c r="A91" s="211">
        <v>4</v>
      </c>
      <c r="B91" s="6" t="s">
        <v>48</v>
      </c>
      <c r="C91" s="3"/>
      <c r="D91" s="25"/>
    </row>
    <row r="92" spans="1:4" ht="54.95" customHeight="1">
      <c r="A92" s="204"/>
      <c r="B92" s="10" t="s">
        <v>49</v>
      </c>
      <c r="C92" s="3"/>
      <c r="D92" s="23"/>
    </row>
    <row r="93" spans="1:4" ht="33.950000000000003" customHeight="1">
      <c r="A93" s="204"/>
      <c r="B93" s="14" t="s">
        <v>50</v>
      </c>
      <c r="C93" s="5">
        <v>1</v>
      </c>
      <c r="D93" s="23"/>
    </row>
    <row r="94" spans="1:4" ht="33.950000000000003" customHeight="1">
      <c r="A94" s="204"/>
      <c r="B94" s="14" t="s">
        <v>51</v>
      </c>
      <c r="C94" s="5">
        <v>2</v>
      </c>
      <c r="D94" s="23"/>
    </row>
    <row r="95" spans="1:4" ht="33.950000000000003" customHeight="1">
      <c r="A95" s="204"/>
      <c r="B95" s="15" t="s">
        <v>52</v>
      </c>
      <c r="C95" s="5">
        <v>3</v>
      </c>
      <c r="D95" s="23"/>
    </row>
    <row r="96" spans="1:4" ht="33.950000000000003" customHeight="1">
      <c r="A96" s="204"/>
      <c r="B96" s="14" t="s">
        <v>53</v>
      </c>
      <c r="C96" s="5">
        <v>4</v>
      </c>
      <c r="D96" s="23"/>
    </row>
    <row r="97" spans="1:4" ht="33.950000000000003" customHeight="1" thickBot="1">
      <c r="A97" s="204"/>
      <c r="B97" s="14" t="s">
        <v>54</v>
      </c>
      <c r="C97" s="9">
        <v>5</v>
      </c>
      <c r="D97" s="23"/>
    </row>
    <row r="98" spans="1:4" ht="23.1" customHeight="1" thickBot="1">
      <c r="A98" s="212"/>
      <c r="B98" s="31" t="s">
        <v>7</v>
      </c>
      <c r="C98" s="32">
        <v>1</v>
      </c>
      <c r="D98" s="29"/>
    </row>
    <row r="99" spans="1:4" ht="11.1" customHeight="1" thickBot="1">
      <c r="A99" s="193"/>
      <c r="B99" s="194"/>
      <c r="C99" s="195"/>
      <c r="D99" s="196"/>
    </row>
    <row r="100" spans="1:4" ht="35.1" customHeight="1" thickBot="1">
      <c r="A100" s="191" t="s">
        <v>135</v>
      </c>
      <c r="B100" s="192"/>
      <c r="C100" s="30">
        <f>IF(SUM(C73,C79,C89,C98)&gt;0,AVERAGE(C73,C79,C89,C98),0)</f>
        <v>1.25</v>
      </c>
      <c r="D100" s="29"/>
    </row>
    <row r="101" spans="1:4" ht="11.1" customHeight="1" thickBot="1">
      <c r="A101" s="197"/>
      <c r="B101" s="198"/>
      <c r="C101" s="199"/>
      <c r="D101" s="200"/>
    </row>
  </sheetData>
  <mergeCells count="44">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4:D74"/>
    <mergeCell ref="A40:D40"/>
    <mergeCell ref="A41:A46"/>
    <mergeCell ref="A47:D47"/>
    <mergeCell ref="A48:A52"/>
    <mergeCell ref="A53:D53"/>
    <mergeCell ref="A54:A61"/>
    <mergeCell ref="A62:D62"/>
    <mergeCell ref="A63:B63"/>
    <mergeCell ref="A64:D64"/>
    <mergeCell ref="A65:B65"/>
    <mergeCell ref="A66:A73"/>
    <mergeCell ref="A100:B100"/>
    <mergeCell ref="A101:D101"/>
    <mergeCell ref="A75:A79"/>
    <mergeCell ref="A80:D80"/>
    <mergeCell ref="A81:A89"/>
    <mergeCell ref="A90:D90"/>
    <mergeCell ref="A91:A98"/>
    <mergeCell ref="A99:D99"/>
  </mergeCells>
  <pageMargins left="0.75" right="0.75" top="1" bottom="1" header="0.5" footer="0.5"/>
  <pageSetup paperSize="9" scale="55" orientation="portrait" r:id="rId1"/>
  <rowBreaks count="2" manualBreakCount="2">
    <brk id="26" max="16383" man="1"/>
    <brk id="63"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Gestione del Rischio</vt:lpstr>
      <vt:lpstr>S.P. A1</vt:lpstr>
      <vt:lpstr>S.P. A2</vt:lpstr>
      <vt:lpstr>S.P. A3</vt:lpstr>
      <vt:lpstr>S.P. A4</vt:lpstr>
      <vt:lpstr>S.P. B1</vt:lpstr>
      <vt:lpstr>S.P. C1</vt:lpstr>
      <vt:lpstr>S.P. C2</vt:lpstr>
      <vt:lpstr>S.P. D1</vt:lpstr>
      <vt:lpstr>S.P. E1</vt:lpstr>
      <vt:lpstr>S.P. E2</vt:lpstr>
      <vt:lpstr>S.P. F1</vt:lpstr>
      <vt:lpstr>S.P. F2</vt:lpstr>
      <vt:lpstr>S.P. F3</vt:lpstr>
      <vt:lpstr>S.P. G1</vt:lpstr>
      <vt:lpstr>S.P. H1</vt:lpstr>
      <vt:lpstr>S.P. I1</vt:lpstr>
      <vt:lpstr>S.P. I2</vt:lpstr>
      <vt:lpstr>S.P. I3</vt:lpstr>
      <vt:lpstr>S.P. L1</vt:lpstr>
      <vt:lpstr>S.P. 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Marras</dc:creator>
  <cp:lastModifiedBy>Utente1</cp:lastModifiedBy>
  <cp:lastPrinted>2018-02-15T10:01:30Z</cp:lastPrinted>
  <dcterms:created xsi:type="dcterms:W3CDTF">2015-01-10T14:36:48Z</dcterms:created>
  <dcterms:modified xsi:type="dcterms:W3CDTF">2022-05-25T08:56:41Z</dcterms:modified>
</cp:coreProperties>
</file>