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W:\ANTICORRUZIONE ORDINI\ORDINE DOTTORI COMMERCIALISTI FERRARA\PTPCT 2023-2025\"/>
    </mc:Choice>
  </mc:AlternateContent>
  <bookViews>
    <workbookView xWindow="0" yWindow="0" windowWidth="19200" windowHeight="10995" tabRatio="828"/>
  </bookViews>
  <sheets>
    <sheet name="Gestione del Rischio" sheetId="2" r:id="rId1"/>
    <sheet name="S.P. A1" sheetId="1" r:id="rId2"/>
    <sheet name="S.P. A2" sheetId="36" r:id="rId3"/>
    <sheet name="S.P. A3" sheetId="37" r:id="rId4"/>
    <sheet name="S.P. A4" sheetId="38" r:id="rId5"/>
    <sheet name="S.P. B1" sheetId="13" r:id="rId6"/>
    <sheet name="S.P. C1" sheetId="19" r:id="rId7"/>
    <sheet name="S.P. C2" sheetId="20" r:id="rId8"/>
    <sheet name="S.P. D1" sheetId="26" r:id="rId9"/>
    <sheet name="S.P. E1" sheetId="24" r:id="rId10"/>
    <sheet name="S.P. E2" sheetId="25" r:id="rId11"/>
    <sheet name="S.P. E3" sheetId="27" r:id="rId12"/>
    <sheet name="S.P. F1" sheetId="34" r:id="rId13"/>
    <sheet name="S.P. G1" sheetId="29" r:id="rId14"/>
    <sheet name="S.P. H1" sheetId="35" r:id="rId15"/>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 i="2" l="1"/>
  <c r="G15" i="2"/>
  <c r="F15" i="2"/>
  <c r="I14" i="2"/>
  <c r="G14" i="2"/>
  <c r="F14" i="2"/>
  <c r="I13" i="2"/>
  <c r="G13" i="2"/>
  <c r="F13" i="2"/>
  <c r="I12" i="2"/>
  <c r="G12" i="2"/>
  <c r="F12" i="2"/>
  <c r="I11" i="2"/>
  <c r="G11" i="2"/>
  <c r="F11" i="2"/>
  <c r="I10" i="2"/>
  <c r="G10" i="2"/>
  <c r="F10" i="2"/>
  <c r="C65" i="1" l="1"/>
  <c r="J3" i="2" s="1"/>
  <c r="C104" i="1"/>
  <c r="K3" i="2" s="1"/>
  <c r="C64" i="36"/>
  <c r="J4" i="2" s="1"/>
  <c r="C103" i="36"/>
  <c r="K4" i="2" s="1"/>
  <c r="C64" i="37"/>
  <c r="J5" i="2"/>
  <c r="C103" i="37"/>
  <c r="K5" i="2" s="1"/>
  <c r="C64" i="38"/>
  <c r="J6" i="2" s="1"/>
  <c r="C103" i="38"/>
  <c r="K6" i="2" s="1"/>
  <c r="C65" i="13"/>
  <c r="J7" i="2" s="1"/>
  <c r="C104" i="13"/>
  <c r="K7" i="2" s="1"/>
  <c r="C64" i="19"/>
  <c r="J8" i="2" s="1"/>
  <c r="C103" i="19"/>
  <c r="K8" i="2" s="1"/>
  <c r="C64" i="20"/>
  <c r="J9" i="2" s="1"/>
  <c r="C103" i="20"/>
  <c r="K9" i="2" s="1"/>
  <c r="C64" i="26"/>
  <c r="J10" i="2" s="1"/>
  <c r="C103" i="26"/>
  <c r="K10" i="2" s="1"/>
  <c r="C64" i="24"/>
  <c r="J11" i="2" s="1"/>
  <c r="C103" i="24"/>
  <c r="K11" i="2" s="1"/>
  <c r="C64" i="25"/>
  <c r="J12" i="2" s="1"/>
  <c r="C103" i="25"/>
  <c r="K12" i="2" s="1"/>
  <c r="C64" i="27"/>
  <c r="J13" i="2" s="1"/>
  <c r="C103" i="27"/>
  <c r="K13" i="2" s="1"/>
  <c r="C64" i="29"/>
  <c r="J15" i="2" s="1"/>
  <c r="C103" i="29"/>
  <c r="K15" i="2" s="1"/>
  <c r="C64" i="34"/>
  <c r="J14" i="2" s="1"/>
  <c r="C103" i="34"/>
  <c r="K14" i="2" s="1"/>
  <c r="C64" i="35"/>
  <c r="C103" i="35"/>
  <c r="I6" i="2"/>
  <c r="H6" i="2"/>
  <c r="G6" i="2"/>
  <c r="F6" i="2"/>
  <c r="I5" i="2"/>
  <c r="H5" i="2"/>
  <c r="G5" i="2"/>
  <c r="F5" i="2"/>
  <c r="I4" i="2"/>
  <c r="H4" i="2"/>
  <c r="G4" i="2"/>
  <c r="F4" i="2"/>
  <c r="H15" i="2"/>
  <c r="H12" i="2"/>
  <c r="H10" i="2"/>
  <c r="I9" i="2"/>
  <c r="I8" i="2"/>
  <c r="H11" i="2"/>
  <c r="H9" i="2"/>
  <c r="H8" i="2"/>
  <c r="G9" i="2"/>
  <c r="G8" i="2"/>
  <c r="F9" i="2"/>
  <c r="F8" i="2"/>
  <c r="I7" i="2"/>
  <c r="H7" i="2"/>
  <c r="G7" i="2"/>
  <c r="F7" i="2"/>
  <c r="I3" i="2"/>
  <c r="H3" i="2"/>
  <c r="G3" i="2"/>
  <c r="F3" i="2"/>
  <c r="L14" i="2" l="1"/>
  <c r="K25" i="2" s="1"/>
  <c r="L5" i="2"/>
  <c r="L8" i="2"/>
  <c r="L12" i="2"/>
  <c r="L10" i="2"/>
  <c r="K23" i="2" s="1"/>
  <c r="L4" i="2"/>
  <c r="L15" i="2"/>
  <c r="K26" i="2" s="1"/>
  <c r="L13" i="2"/>
  <c r="L11" i="2"/>
  <c r="L9" i="2"/>
  <c r="L7" i="2"/>
  <c r="K21" i="2" s="1"/>
  <c r="L3" i="2"/>
  <c r="L6" i="2"/>
  <c r="K24" i="2" l="1"/>
  <c r="K32" i="2"/>
  <c r="K22" i="2"/>
  <c r="K20" i="2"/>
</calcChain>
</file>

<file path=xl/sharedStrings.xml><?xml version="1.0" encoding="utf-8"?>
<sst xmlns="http://schemas.openxmlformats.org/spreadsheetml/2006/main" count="1417" uniqueCount="291">
  <si>
    <t>Il processo è discrezionale?</t>
  </si>
  <si>
    <t xml:space="preserve">No, è del tutto vincolato </t>
  </si>
  <si>
    <t>E’ parzialmente vincolato dalla legge e da atti amministrativi 
(regolamenti, direttive, circolari)</t>
  </si>
  <si>
    <t>DISCREZIONALITA'</t>
  </si>
  <si>
    <t>E’ parzialmente vincolato solo dalla legge</t>
  </si>
  <si>
    <t>E’ parzialmente vincolato solo da atti amministrativi
(regolamenti, direttive, circolari)</t>
  </si>
  <si>
    <t xml:space="preserve">E’ altamente discrezionale </t>
  </si>
  <si>
    <t>Valutazione indice</t>
  </si>
  <si>
    <t>RILEVANZA ESTERNA</t>
  </si>
  <si>
    <t xml:space="preserve">I lprocesso produce effetti diretti all’esterno dell’amministrazione di riferimento? </t>
  </si>
  <si>
    <t>No, ha come destinatario finale un ufficio interno</t>
  </si>
  <si>
    <t xml:space="preserve">Sì, il risultato del processo è rivolto direttamente ad utenti esterni alla p.a. di riferimento </t>
  </si>
  <si>
    <t>COMPLESSITA' DEL PROCESSO</t>
  </si>
  <si>
    <t xml:space="preserve">Si tratta di un processo complesso che comporta il coinvolgimento di più amministrazioni (esclusi i controlli) in fasi successive per il conseguimento del risultato? </t>
  </si>
  <si>
    <t xml:space="preserve">Sì, il processo coinvolge più di 3 amministrazioni </t>
  </si>
  <si>
    <t xml:space="preserve">Sì, il processo coinvolge più di 5 amministrazioni </t>
  </si>
  <si>
    <t>VALORE</t>
  </si>
  <si>
    <t>NOTE</t>
  </si>
  <si>
    <t>VALORE ECONOMICO</t>
  </si>
  <si>
    <t xml:space="preserve">Qual è l’impatto economico del processo? </t>
  </si>
  <si>
    <t xml:space="preserve">Ha rilevanza esclusivamente interna </t>
  </si>
  <si>
    <t>Comporta l’attribuzione di vantaggi a soggetti esterni, ma di non particolare rilievo economico (es.: concessione di borsa di studio per studenti)</t>
  </si>
  <si>
    <t>Comporta l’attribuzione di considerevoli vantaggi a soggetti esterni (es.: affidamento di appalto)</t>
  </si>
  <si>
    <t>FRAZIONABILITA' DEL PROCESSO</t>
  </si>
  <si>
    <t xml:space="preserve">Il risultato finale del processo può essere raggiunto anche effettuando una pluralità di operazioni di entità economica ridotta che, considerate complessivamente, alla fine assicurano lo stesso risultato (es.: pluralità di affidamenti ridotti)? </t>
  </si>
  <si>
    <t xml:space="preserve">No </t>
  </si>
  <si>
    <t xml:space="preserve">Sì </t>
  </si>
  <si>
    <t>CONTROLLI</t>
  </si>
  <si>
    <t xml:space="preserve">Anche sulla base dell’esperienza pregressa, il tipo di controllo applicato sul processo è adeguato a neutralizzare il rischio? </t>
  </si>
  <si>
    <t xml:space="preserve">Sì, costituisce un efficace strumento di neutralizzazione </t>
  </si>
  <si>
    <t xml:space="preserve">Sì, è molto efficace </t>
  </si>
  <si>
    <t xml:space="preserve">Sì, per una percentuale approssimativa del 50% </t>
  </si>
  <si>
    <t xml:space="preserve">Sì, ma in minima parte </t>
  </si>
  <si>
    <t xml:space="preserve">No, il rischio rimane indifferente </t>
  </si>
  <si>
    <t>IMPATTO ORGANIZZATIVO</t>
  </si>
  <si>
    <t xml:space="preserve">Fino a circa il 20% </t>
  </si>
  <si>
    <t xml:space="preserve">Fino a circa il 40% </t>
  </si>
  <si>
    <t xml:space="preserve">Fino a circa il 60% </t>
  </si>
  <si>
    <t xml:space="preserve">Fino a circa l’80% </t>
  </si>
  <si>
    <t xml:space="preserve">Fino a circa il 100% </t>
  </si>
  <si>
    <t>IMPATTO ECONOMICO</t>
  </si>
  <si>
    <t>IMPATTO REPUTAZIONALE</t>
  </si>
  <si>
    <t xml:space="preserve">Nel corso degli ultimi 5 anni sono stati pubblicati su giornali o riviste articoli aventi ad oggetto il medesimo evento o eventi analoghi? </t>
  </si>
  <si>
    <t xml:space="preserve">Non ne abbiamo memoria </t>
  </si>
  <si>
    <t xml:space="preserve">Sì, sulla stampa locale </t>
  </si>
  <si>
    <t xml:space="preserve">Sì, sulla stampa nazionale </t>
  </si>
  <si>
    <t xml:space="preserve">Sì, sulla stampa locale e nazionale </t>
  </si>
  <si>
    <t xml:space="preserve">Sì, sulla stampa locale, nazionale e internazionale </t>
  </si>
  <si>
    <t>IMPATTO ORGANIZZATIVO, ECONOMICO E SULL'IMMAGINE</t>
  </si>
  <si>
    <t xml:space="preserve">A quale livello può collocarsi il rischio dell’evento (livello apicale, livello intermedio o livello basso) ovvero la posizione/il ruolo che l’eventuale soggetto riveste nell’organizzazione è elevata, media o bassa? </t>
  </si>
  <si>
    <t xml:space="preserve">A livello di addetto </t>
  </si>
  <si>
    <t xml:space="preserve">A livello di collaboratore o funzionario </t>
  </si>
  <si>
    <t xml:space="preserve">A livello di dirigente di ufficio non generale ovvero di posizione apicale o di posizione organizzativa </t>
  </si>
  <si>
    <t xml:space="preserve">A livello di dirigente di ufficio generale </t>
  </si>
  <si>
    <t xml:space="preserve">A livello di capo dipartimento/segretario generale </t>
  </si>
  <si>
    <t>EVENTI RISCHIOSI</t>
  </si>
  <si>
    <t>FATTORI DI RISCHIO</t>
  </si>
  <si>
    <t>A</t>
  </si>
  <si>
    <t>B</t>
  </si>
  <si>
    <t>Affidamenti diretti</t>
  </si>
  <si>
    <t>C</t>
  </si>
  <si>
    <t>Riconoscimento crediti formativi</t>
  </si>
  <si>
    <t>D</t>
  </si>
  <si>
    <t>Eventi rischiosi connessi al processo:</t>
  </si>
  <si>
    <t>Misure adottate:</t>
  </si>
  <si>
    <t>SCHEDA PROCESSO A1</t>
  </si>
  <si>
    <t>Breve descrizione dei controlli effettuati sul processo:</t>
  </si>
  <si>
    <t>Unità Operative/Soggetti coinvolti:</t>
  </si>
  <si>
    <t>No, il processo coinvolge una sola P.A.</t>
  </si>
  <si>
    <r>
      <t>Rispetto al totale del personale impiegato nel singolo servizio</t>
    </r>
    <r>
      <rPr>
        <sz val="12"/>
        <color theme="1"/>
        <rFont val="Calibri"/>
        <family val="2"/>
        <scheme val="minor"/>
      </rPr>
      <t xml:space="preserve"> (unità organizzativa semplice) </t>
    </r>
    <r>
      <rPr>
        <b/>
        <sz val="12"/>
        <color theme="1"/>
        <rFont val="Calibri"/>
        <family val="2"/>
        <scheme val="minor"/>
      </rPr>
      <t>competente a svolgere il processo</t>
    </r>
    <r>
      <rPr>
        <sz val="12"/>
        <color theme="1"/>
        <rFont val="Calibri"/>
        <family val="2"/>
        <scheme val="minor"/>
      </rPr>
      <t xml:space="preserve"> (o la fase di processo di competenza della p.a.) </t>
    </r>
    <r>
      <rPr>
        <b/>
        <u/>
        <sz val="12"/>
        <color theme="1"/>
        <rFont val="Calibri"/>
        <scheme val="minor"/>
      </rPr>
      <t>nell’ambito della singola P.A.</t>
    </r>
    <r>
      <rPr>
        <b/>
        <sz val="12"/>
        <color theme="1"/>
        <rFont val="Calibri"/>
        <family val="2"/>
        <scheme val="minor"/>
      </rPr>
      <t>,</t>
    </r>
    <r>
      <rPr>
        <sz val="12"/>
        <color theme="1"/>
        <rFont val="Calibri"/>
        <family val="2"/>
        <scheme val="minor"/>
      </rPr>
      <t xml:space="preserve"> </t>
    </r>
    <r>
      <rPr>
        <b/>
        <sz val="12"/>
        <color theme="1"/>
        <rFont val="Calibri"/>
        <family val="2"/>
        <scheme val="minor"/>
      </rPr>
      <t>quale percentuale di personale è impiegata nel processo?</t>
    </r>
    <r>
      <rPr>
        <sz val="12"/>
        <color theme="1"/>
        <rFont val="Calibri"/>
        <family val="2"/>
        <scheme val="minor"/>
      </rPr>
      <t xml:space="preserve"> (se il processo coinvolge l’attività di più servizi nell’ambito della stessa p.a. occorre riferire la percentuale al personale impiegato nei servizi coinvolti) </t>
    </r>
  </si>
  <si>
    <t xml:space="preserve">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 </t>
  </si>
  <si>
    <t>1-3</t>
  </si>
  <si>
    <t>15-25</t>
  </si>
  <si>
    <t>Trascurabile</t>
  </si>
  <si>
    <t>Rilevante</t>
  </si>
  <si>
    <t>Critico</t>
  </si>
  <si>
    <t>VALUTAZIONE PROBABILITA'</t>
  </si>
  <si>
    <t>VALUTAZIONE IMPATTO</t>
  </si>
  <si>
    <t>O-1</t>
  </si>
  <si>
    <t>O-2</t>
  </si>
  <si>
    <t>O-3</t>
  </si>
  <si>
    <t>O-4</t>
  </si>
  <si>
    <t>O-5</t>
  </si>
  <si>
    <t>O-6</t>
  </si>
  <si>
    <t>O-7</t>
  </si>
  <si>
    <t>O-8</t>
  </si>
  <si>
    <t>O-9</t>
  </si>
  <si>
    <t>O-10</t>
  </si>
  <si>
    <t>O-11</t>
  </si>
  <si>
    <t>O-12</t>
  </si>
  <si>
    <t>O-13</t>
  </si>
  <si>
    <t xml:space="preserve">Trasparenza </t>
  </si>
  <si>
    <t xml:space="preserve">Codice di Comportamento </t>
  </si>
  <si>
    <t xml:space="preserve">Rotazione del Personale </t>
  </si>
  <si>
    <t xml:space="preserve">Astensione in caso di Conflitto di Interessi </t>
  </si>
  <si>
    <t xml:space="preserve">Svolgimento incarichi d'ufficio attività ed incarichi extra-istituzionali </t>
  </si>
  <si>
    <t xml:space="preserve">Conferimento di incarichi dirigenziali in caso di particolari attività o incarichi precedenti </t>
  </si>
  <si>
    <t xml:space="preserve">Incompatibilità specifiche per posizioni dirigenziali </t>
  </si>
  <si>
    <t xml:space="preserve">Svolgimento di attività successiva alla cessazione del rapporto di lavoro </t>
  </si>
  <si>
    <t xml:space="preserve">Commissioni, assegnazioni uffici e conferimento di incarichi in caso di condanna per delitti contro la PA </t>
  </si>
  <si>
    <t xml:space="preserve">Whistleblowing </t>
  </si>
  <si>
    <t xml:space="preserve">Formazione </t>
  </si>
  <si>
    <t xml:space="preserve">Azioni di sensibilizzazione e rapporto con la società civile </t>
  </si>
  <si>
    <t>MISURE ULTERIORI</t>
  </si>
  <si>
    <t>U-1</t>
  </si>
  <si>
    <t>U-2</t>
  </si>
  <si>
    <t>U-3</t>
  </si>
  <si>
    <t>U-4</t>
  </si>
  <si>
    <t>U-5</t>
  </si>
  <si>
    <t>U-6</t>
  </si>
  <si>
    <t>U-7</t>
  </si>
  <si>
    <r>
      <t xml:space="preserve">Fattori abilitanti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b/>
        <sz val="11"/>
        <color theme="1"/>
        <rFont val="Calibri"/>
        <scheme val="minor"/>
      </rPr>
      <t>= A)</t>
    </r>
  </si>
  <si>
    <t>(Eventuali altri fattori)</t>
  </si>
  <si>
    <t>E</t>
  </si>
  <si>
    <t>Controllo svolgimento praticantato</t>
  </si>
  <si>
    <t>Controllo cause di incompatibilità</t>
  </si>
  <si>
    <t>TEMPISTICA REALIZZAZIONE OBIETTIVO</t>
  </si>
  <si>
    <t>RESPONSABILE</t>
  </si>
  <si>
    <t xml:space="preserve">Per la stima della probabilità, non rileva la previsione dell’esistenza in astratto del controllo, ma la sua efficacia in relazione al rischio considerato </t>
  </si>
  <si>
    <r>
      <t xml:space="preserve">INDICI DI VALUTAZIONE DELL'IMPATTO
</t>
    </r>
    <r>
      <rPr>
        <sz val="14"/>
        <color theme="1"/>
        <rFont val="Calibri"/>
        <scheme val="minor"/>
      </rPr>
      <t>(stimati sulla base di dati oggettivi, ossia di quanto risulta all’amministrazione)</t>
    </r>
  </si>
  <si>
    <r>
      <t xml:space="preserve">INDICI DI VALUTAZIONE DELLA PROBABILITA'
</t>
    </r>
    <r>
      <rPr>
        <sz val="14"/>
        <color theme="1"/>
        <rFont val="Calibri"/>
        <scheme val="minor"/>
      </rPr>
      <t>(indicati sulla base della valutazione del gruppo di lavoro)</t>
    </r>
  </si>
  <si>
    <t>MEDIA INDICATORI DI PROBABILITA'</t>
  </si>
  <si>
    <t>MEDIA INDICATORI DI IMPATTO</t>
  </si>
  <si>
    <t>Medio-Basso</t>
  </si>
  <si>
    <t>4-6</t>
  </si>
  <si>
    <t>8-12</t>
  </si>
  <si>
    <t>U.O./SOGGETTI COINVOLTI</t>
  </si>
  <si>
    <t>Patti di Integrità/legalità</t>
  </si>
  <si>
    <r>
      <t>Classificazione livelli di rischio (</t>
    </r>
    <r>
      <rPr>
        <b/>
        <i/>
        <sz val="16"/>
        <color theme="1"/>
        <rFont val="Calibri"/>
        <scheme val="minor"/>
      </rPr>
      <t>Rating</t>
    </r>
    <r>
      <rPr>
        <b/>
        <sz val="16"/>
        <color theme="1"/>
        <rFont val="Calibri"/>
        <scheme val="minor"/>
      </rPr>
      <t>)</t>
    </r>
  </si>
  <si>
    <t>SCHEDA PROCESSO A4</t>
  </si>
  <si>
    <t>SCHEDA PROCESSO A3</t>
  </si>
  <si>
    <t>SCHEDA PROCESSO A2</t>
  </si>
  <si>
    <t>SCHEDA PROCESSO C1</t>
  </si>
  <si>
    <t>SCHEDA PROCESSO C2</t>
  </si>
  <si>
    <t>SCHEDA PROCESSO D1</t>
  </si>
  <si>
    <t>SCHEDA PROCESSO E1</t>
  </si>
  <si>
    <t>LIVELLO DI  RISCHIO
 E RATING</t>
  </si>
  <si>
    <t>AREE DI RISCHIO</t>
  </si>
  <si>
    <t>PROCESSI</t>
  </si>
  <si>
    <r>
      <rPr>
        <b/>
        <sz val="16"/>
        <color theme="1"/>
        <rFont val="Calibri"/>
        <scheme val="minor"/>
      </rPr>
      <t>PROCESSO</t>
    </r>
    <r>
      <rPr>
        <sz val="16"/>
        <color theme="1"/>
        <rFont val="Calibri"/>
        <scheme val="minor"/>
      </rPr>
      <t>: Affidamenti diretti</t>
    </r>
  </si>
  <si>
    <r>
      <rPr>
        <b/>
        <sz val="16"/>
        <color theme="1"/>
        <rFont val="Calibri"/>
        <scheme val="minor"/>
      </rPr>
      <t>PROCESSO</t>
    </r>
    <r>
      <rPr>
        <sz val="16"/>
        <color theme="1"/>
        <rFont val="Calibri"/>
        <scheme val="minor"/>
      </rPr>
      <t>: Iscrizione, trasferimento, cancellazione</t>
    </r>
  </si>
  <si>
    <r>
      <rPr>
        <b/>
        <sz val="16"/>
        <color theme="1"/>
        <rFont val="Calibri"/>
        <scheme val="minor"/>
      </rPr>
      <t>PROCESSO</t>
    </r>
    <r>
      <rPr>
        <sz val="16"/>
        <color theme="1"/>
        <rFont val="Calibri"/>
        <scheme val="minor"/>
      </rPr>
      <t>: Riconoscimento crediti formativi</t>
    </r>
  </si>
  <si>
    <t>Valore medio di rischio per area</t>
  </si>
  <si>
    <t>Rischio medio complessivo</t>
  </si>
  <si>
    <t>MISURE SPECIFICHE DA ADOTTARE</t>
  </si>
  <si>
    <t>MISURE SPECIFICHE ADOTTATE</t>
  </si>
  <si>
    <t>DESCRIZIONE MISURA SPECIFICA</t>
  </si>
  <si>
    <t>MISURE  OBBLIGATORIE (TRASVERSALI)</t>
  </si>
  <si>
    <t>F</t>
  </si>
  <si>
    <t>G</t>
  </si>
  <si>
    <t>Formazione professionale continua</t>
  </si>
  <si>
    <t>Adozione di pareri di congruità sui corrispettivi per le prestazioni professionali</t>
  </si>
  <si>
    <t>SPECIFICHE</t>
  </si>
  <si>
    <t>GENERALI</t>
  </si>
  <si>
    <t>SCHEDA PROCESSO E2</t>
  </si>
  <si>
    <r>
      <rPr>
        <b/>
        <sz val="16"/>
        <color theme="1"/>
        <rFont val="Calibri"/>
        <scheme val="minor"/>
      </rPr>
      <t>AREA DI RISCHIO</t>
    </r>
    <r>
      <rPr>
        <sz val="16"/>
        <color theme="1"/>
        <rFont val="Calibri"/>
        <scheme val="minor"/>
      </rPr>
      <t>: Formazione professionale continua</t>
    </r>
  </si>
  <si>
    <t>SCHEDA PROCESSO H1</t>
  </si>
  <si>
    <t>SCHEDA PROCESSO G1</t>
  </si>
  <si>
    <r>
      <rPr>
        <b/>
        <sz val="16"/>
        <color theme="1"/>
        <rFont val="Calibri"/>
        <scheme val="minor"/>
      </rPr>
      <t>PROCESSO</t>
    </r>
    <r>
      <rPr>
        <sz val="16"/>
        <color theme="1"/>
        <rFont val="Calibri"/>
        <scheme val="minor"/>
      </rPr>
      <t>: Incarichi e nomine</t>
    </r>
  </si>
  <si>
    <r>
      <rPr>
        <b/>
        <sz val="16"/>
        <color theme="1"/>
        <rFont val="Calibri"/>
        <scheme val="minor"/>
      </rPr>
      <t>AREA DI RISCHIO</t>
    </r>
    <r>
      <rPr>
        <sz val="16"/>
        <color theme="1"/>
        <rFont val="Calibri"/>
        <scheme val="minor"/>
      </rPr>
      <t>: Adozione di pareri di congruità sui corrispettivi per le prestazioni professionali</t>
    </r>
  </si>
  <si>
    <r>
      <rPr>
        <b/>
        <sz val="16"/>
        <color theme="1"/>
        <rFont val="Calibri"/>
        <scheme val="minor"/>
      </rPr>
      <t>PROCESSO</t>
    </r>
    <r>
      <rPr>
        <sz val="16"/>
        <color theme="1"/>
        <rFont val="Calibri"/>
        <scheme val="minor"/>
      </rPr>
      <t>: Adozione di pareri di congruità sui corrispettivi per le prestazioni professionali</t>
    </r>
  </si>
  <si>
    <t>SCHEDA PROCESSO F1</t>
  </si>
  <si>
    <t>Informatizzazione/tracciabilità del processo</t>
  </si>
  <si>
    <t>Trasparenza e informatizzazione</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</si>
  <si>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xml:space="preserve">(trasparenza/rendicontazione da parte dei soggetti coinvolti) </t>
    </r>
    <r>
      <rPr>
        <b/>
        <sz val="11"/>
        <color theme="1"/>
        <rFont val="Calibri"/>
        <scheme val="minor"/>
      </rPr>
      <t>= A</t>
    </r>
  </si>
  <si>
    <t>Misure adottate per ridurre/annullare gli eventi rischiosi:</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</si>
  <si>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trasparenza/rendicontazione da parte dei soggetti coinvolti)</t>
    </r>
    <r>
      <rPr>
        <b/>
        <sz val="11"/>
        <color theme="1"/>
        <rFont val="Calibri"/>
        <scheme val="minor"/>
      </rPr>
      <t>= A</t>
    </r>
  </si>
  <si>
    <t>(Eventuali altre cause)</t>
  </si>
  <si>
    <t>Breve descrizione della sequenza di operazioni che compongono il processo:</t>
  </si>
  <si>
    <t>SCHEDA PROCESSO B1</t>
  </si>
  <si>
    <t>Presidente, Segretario, Tesoriere, Consiglio,  segreteria</t>
  </si>
  <si>
    <t>Segreteria OCC – Referente OCC – Gestori della Crisi</t>
  </si>
  <si>
    <t>Il Referente OCC nella nomina di un gestore ha a disposizione un elenco di tutti gli incarichi già ricevuti da ogni singolo gestore.</t>
  </si>
  <si>
    <t>Viene osservato quanto stabilito dal Decreto 202/2014: art. 6 comma 3, art. 13 comma 2 (Pubblicazione sul sito dell’Ordine del numero degli incarichi conferiti dal referente a ciascun gestore della crisi).</t>
  </si>
  <si>
    <t>Rapporto con la Fondazione per l'organizzazione di eventi formativi</t>
  </si>
  <si>
    <t>Modalità di accreditamento dei corsi</t>
  </si>
  <si>
    <r>
      <t>Al ricevimento di un’istanza, la Segreteria verifica la presenza sostanziale della documentazione ricevuta e l'avvenuto versamento del diritto deposito. Il Referente OCC in base a quanto pervenuto, se sembrano esserci i presupposti per avviare la procedura di composizione, dà le indicazioni per redigere un preventivo ex Decreto n. 202/2014 art. 10 comma 3 da trasmettere al ricorrente, in caso contrario  indica le integrazioni da richiedere oppure spiega le motivazioni ostative da riferire all’interessato. In caso di accettazione del preventivo il Referente OCC nomina il gestore ex Decreto n.202/2014 art. 10 comma 2 (“Il referente distribuisce equamente gli incarichi tra i gestori della crisi, tenuto conto in ogni caso della natura e dell’importanza dell’affare […]”), considerando il numero degli incarichi in capo ad ogni singolo gestore e la complessità della pratica, seguendo un criterio di equa turnazione. 
Al ricevimento di un’istanza da parte del Tribunale, viene contattato l’interessato inviandogli la modulistica richiesta dall’OCC e viene seguito l’iter sopraindicato.</t>
    </r>
    <r>
      <rPr>
        <sz val="12"/>
        <color rgb="FFFF0000"/>
        <rFont val="Calibri"/>
        <family val="2"/>
        <scheme val="minor"/>
      </rPr>
      <t xml:space="preserve"> </t>
    </r>
    <r>
      <rPr>
        <sz val="12"/>
        <rFont val="Calibri"/>
        <family val="2"/>
        <scheme val="minor"/>
      </rPr>
      <t xml:space="preserve">Sono inoltre ammesse istanze pervenute dallo sportello attivato presso la Città Metropolitana (Protocollo d'Intesa tra la Città Metropolitana di Bologna e ODCEC BO).
</t>
    </r>
  </si>
  <si>
    <t>Svolgimento di concorsi pubblici e reclutamento del personale</t>
  </si>
  <si>
    <t>Verifica da parte del Consigliere Segretario sulla turnazione dei praticanti da inoltrare in Tribunale e rispettivi contributi da erogare ai tirocinanti. Controlli effettuati dal Consiglio.</t>
  </si>
  <si>
    <t>Abuso nell’affidamento di incarichi a gestori della crisi da sovraindebitamento e</t>
  </si>
  <si>
    <r>
      <rPr>
        <b/>
        <sz val="16"/>
        <color theme="1"/>
        <rFont val="Calibri"/>
        <scheme val="minor"/>
      </rPr>
      <t>AREA DI RISCHIO</t>
    </r>
    <r>
      <rPr>
        <sz val="16"/>
        <color theme="1"/>
        <rFont val="Calibri"/>
        <scheme val="minor"/>
      </rPr>
      <t>: Gestione dell'organismo di composizione della crisi da sovraindebitamento</t>
    </r>
  </si>
  <si>
    <r>
      <rPr>
        <b/>
        <sz val="16"/>
        <color theme="1"/>
        <rFont val="Calibri"/>
        <scheme val="minor"/>
      </rPr>
      <t>PROCESSO</t>
    </r>
    <r>
      <rPr>
        <sz val="16"/>
        <color theme="1"/>
        <rFont val="Calibri"/>
        <scheme val="minor"/>
      </rPr>
      <t>: Indicazione di professionisti per lo svolgimento di incarichi ex legge 3/2012</t>
    </r>
  </si>
  <si>
    <t>Mancanza di imparzialità e trasparenza nella scelta dei tirocinanti o nell'erogazione di contributi e sovvenzioni.</t>
  </si>
  <si>
    <t>Autorizzazioni/concessioni</t>
  </si>
  <si>
    <t>Contratti pubblici</t>
  </si>
  <si>
    <t>Concessione ed erogazione di sovvenzioni, contributi</t>
  </si>
  <si>
    <t>Concorsi e prove selettive</t>
  </si>
  <si>
    <t>Indicazione di professionisti per l’affidamento di incarichi specifici</t>
  </si>
  <si>
    <t>Iscrizioni, trasferimenti, cancellazioni</t>
  </si>
  <si>
    <t>Rilascio di certificati ed attestazioni</t>
  </si>
  <si>
    <t>Concessione di borse di studio/contributi ad iscritti</t>
  </si>
  <si>
    <t xml:space="preserve">Indicazione di professionisti per lo svolgimento di incarichi </t>
  </si>
  <si>
    <r>
      <rPr>
        <b/>
        <sz val="16"/>
        <color theme="1"/>
        <rFont val="Calibri"/>
        <scheme val="minor"/>
      </rPr>
      <t>AREA DI RISCHIO</t>
    </r>
    <r>
      <rPr>
        <sz val="16"/>
        <color theme="1"/>
        <rFont val="Calibri"/>
        <scheme val="minor"/>
      </rPr>
      <t>: Autorizzazioni/concessioni</t>
    </r>
  </si>
  <si>
    <r>
      <rPr>
        <b/>
        <sz val="16"/>
        <color theme="1"/>
        <rFont val="Calibri"/>
        <scheme val="minor"/>
      </rPr>
      <t>PROCESSO</t>
    </r>
    <r>
      <rPr>
        <sz val="16"/>
        <color theme="1"/>
        <rFont val="Calibri"/>
        <scheme val="minor"/>
      </rPr>
      <t>: rilascio di certificazioni e attestazioni</t>
    </r>
  </si>
  <si>
    <r>
      <rPr>
        <b/>
        <sz val="16"/>
        <color theme="1"/>
        <rFont val="Calibri"/>
        <scheme val="minor"/>
      </rPr>
      <t>AREA DI RISCHIO</t>
    </r>
    <r>
      <rPr>
        <sz val="16"/>
        <color theme="1"/>
        <rFont val="Calibri"/>
        <scheme val="minor"/>
      </rPr>
      <t>: Autorizzazioni/Concessioni</t>
    </r>
  </si>
  <si>
    <r>
      <rPr>
        <b/>
        <sz val="16"/>
        <color theme="1"/>
        <rFont val="Calibri"/>
        <scheme val="minor"/>
      </rPr>
      <t>PROCESSO</t>
    </r>
    <r>
      <rPr>
        <sz val="16"/>
        <color theme="1"/>
        <rFont val="Calibri"/>
        <scheme val="minor"/>
      </rPr>
      <t>: Controllo svolgimento del praticantato</t>
    </r>
  </si>
  <si>
    <r>
      <rPr>
        <b/>
        <sz val="16"/>
        <color theme="1"/>
        <rFont val="Calibri"/>
        <scheme val="minor"/>
      </rPr>
      <t>PROCESSO</t>
    </r>
    <r>
      <rPr>
        <sz val="16"/>
        <color theme="1"/>
        <rFont val="Calibri"/>
        <scheme val="minor"/>
      </rPr>
      <t>: Conrollo cause di incompatibilità</t>
    </r>
  </si>
  <si>
    <r>
      <rPr>
        <b/>
        <sz val="16"/>
        <color theme="1"/>
        <rFont val="Calibri"/>
        <scheme val="minor"/>
      </rPr>
      <t>AREA DI RISCHIO</t>
    </r>
    <r>
      <rPr>
        <sz val="16"/>
        <color theme="1"/>
        <rFont val="Calibri"/>
        <scheme val="minor"/>
      </rPr>
      <t>: Contratti pubblici</t>
    </r>
  </si>
  <si>
    <r>
      <rPr>
        <b/>
        <sz val="16"/>
        <color theme="1"/>
        <rFont val="Calibri"/>
        <scheme val="minor"/>
      </rPr>
      <t>AREA DI RISCHIO</t>
    </r>
    <r>
      <rPr>
        <sz val="16"/>
        <color theme="1"/>
        <rFont val="Calibri"/>
        <scheme val="minor"/>
      </rPr>
      <t>: Concessione ed erogazione di sovvenzioni, contributi</t>
    </r>
  </si>
  <si>
    <r>
      <rPr>
        <b/>
        <sz val="16"/>
        <color theme="1"/>
        <rFont val="Calibri"/>
        <scheme val="minor"/>
      </rPr>
      <t>PROCESSO</t>
    </r>
    <r>
      <rPr>
        <sz val="16"/>
        <color theme="1"/>
        <rFont val="Calibri"/>
        <scheme val="minor"/>
      </rPr>
      <t>: Erogazione contributi vari e sovvenzioni</t>
    </r>
  </si>
  <si>
    <t>Pressioni esterne</t>
  </si>
  <si>
    <t>Controllo successivo di regolarità, trasparenza.</t>
  </si>
  <si>
    <t>Erogazione di contributi vari e sovvenzioni</t>
  </si>
  <si>
    <r>
      <rPr>
        <b/>
        <sz val="16"/>
        <color theme="1"/>
        <rFont val="Calibri"/>
        <scheme val="minor"/>
      </rPr>
      <t>PROCESSO</t>
    </r>
    <r>
      <rPr>
        <sz val="16"/>
        <color theme="1"/>
        <rFont val="Calibri"/>
        <scheme val="minor"/>
      </rPr>
      <t>: Concessione di borse di studio/contributi ad iscritti</t>
    </r>
  </si>
  <si>
    <t xml:space="preserve">Borse di studio: convenzione con il Tribunale
I praticanti interessati inoltrano all’Ordine la domanda per poter accedere al praticantato in tribunale ad un anno dalla fine del tirocinio. La durata del tirocinio in tribunale è pari ad un anno trascorso il quale la segreteria dovrà provvedere alla sostituzione del praticante uscente con un nuovo praticante. Per sceglierlo la segreteria  consulta l’elenco delle domande pervenute utilizzando come criterio l’ordine di arrivo. Il praticante viene contattato telefonicamente per verificare se ancora disponibile. Nel caso si inoltra la domanda al Consigliere Segretario al fine di poter provvedere alla comunicazione ufficiale all’Associazione Curatori. Nel caso di indisponibilità si contatterà il secondo nome della lista e così via.
Nel bilancio dell’Ordine sono previste entrate ed uscite per le borse di studio.
L’ammontare della singola borsa di studio, uguale per tutti i praticanti, è parametrata in funzione alla presenza ed ai contributi ricevuti in entrata dall’Associazione Curatori e da eventuali altri enti.
</t>
  </si>
  <si>
    <r>
      <rPr>
        <b/>
        <sz val="16"/>
        <color theme="1"/>
        <rFont val="Calibri"/>
        <scheme val="minor"/>
      </rPr>
      <t>AREA DI RISCHIO</t>
    </r>
    <r>
      <rPr>
        <sz val="16"/>
        <color theme="1"/>
        <rFont val="Calibri"/>
        <scheme val="minor"/>
      </rPr>
      <t>: Concorsi e prove selettive</t>
    </r>
  </si>
  <si>
    <r>
      <rPr>
        <b/>
        <sz val="16"/>
        <color theme="1"/>
        <rFont val="Calibri"/>
        <scheme val="minor"/>
      </rPr>
      <t>PROCESSO</t>
    </r>
    <r>
      <rPr>
        <sz val="16"/>
        <color theme="1"/>
        <rFont val="Calibri"/>
        <scheme val="minor"/>
      </rPr>
      <t>: Svolgimento di concorsi pubblici e reclutamento del personale</t>
    </r>
  </si>
  <si>
    <r>
      <rPr>
        <b/>
        <sz val="16"/>
        <color theme="1"/>
        <rFont val="Calibri"/>
        <scheme val="minor"/>
      </rPr>
      <t>PROCESSO</t>
    </r>
    <r>
      <rPr>
        <sz val="16"/>
        <color theme="1"/>
        <rFont val="Calibri"/>
        <scheme val="minor"/>
      </rPr>
      <t>: Rapporto con la fondazione per l'organizzazione di venti formativi</t>
    </r>
  </si>
  <si>
    <t>SCHEDA PROCESSO E3</t>
  </si>
  <si>
    <r>
      <rPr>
        <b/>
        <sz val="16"/>
        <color theme="1"/>
        <rFont val="Calibri"/>
        <scheme val="minor"/>
      </rPr>
      <t>PROCESSO</t>
    </r>
    <r>
      <rPr>
        <sz val="16"/>
        <color theme="1"/>
        <rFont val="Calibri"/>
        <scheme val="minor"/>
      </rPr>
      <t>: Modalità di accreditamento corsi</t>
    </r>
  </si>
  <si>
    <r>
      <rPr>
        <b/>
        <sz val="16"/>
        <color theme="1"/>
        <rFont val="Calibri"/>
        <scheme val="minor"/>
      </rPr>
      <t>AREA DI RISCHIO</t>
    </r>
    <r>
      <rPr>
        <sz val="16"/>
        <color theme="1"/>
        <rFont val="Calibri"/>
        <scheme val="minor"/>
      </rPr>
      <t>: Indicazione di professionisti per l'affidamento di incarichi specifici</t>
    </r>
  </si>
  <si>
    <t>Consiglio; Segretario¸ Dipendenti segreteria</t>
  </si>
  <si>
    <t>La documentazione pervenuta viene protocollata dalla Segreteria dell’Ordine tramite sistema di protocollazione informatica; successivamente viene esaminata nella riunione consiliare; il Consiglio delibera o rigetta le richieste pervenute</t>
  </si>
  <si>
    <t xml:space="preserve">Il Segretario esamina la documentazione che viene inserita nell’area riservata costituita appositamente per il controllo solo da parte dei membri del Consiglio </t>
  </si>
  <si>
    <t>Non vengono controllate le autocertificazioni presentate, quindi rischio di dichiarazioni non veritiere</t>
  </si>
  <si>
    <t>Rispetto della legge sull’ordinamento professionale; rispetto delle norme sulla trasparenza; verifiche e monitoraggio. Protocollo informatico.</t>
  </si>
  <si>
    <t>Dipendenti segreteria, presidente</t>
  </si>
  <si>
    <t>Protocollazione della richiesta di certificati e/o attestati; richiesta conferma insussistenza procedimenti disciplinari del richiedente al Consiglio di Disciplina; predisposizione del certificato; firma del Presidente</t>
  </si>
  <si>
    <t>Richiesta conferma insussistenza procedimenti disciplinari del richiedente</t>
  </si>
  <si>
    <t>falsificazione di un certificato, false attestazioni da parte del richiedente</t>
  </si>
  <si>
    <t>Richiesta conferma insussistenza procedimenti disciplinari del richiedente al Consiglio di Disciplina. Protocollo informatico.</t>
  </si>
  <si>
    <t>Dipendenti; Segretario; Commissione “rapporti con gli iscritti”</t>
  </si>
  <si>
    <t xml:space="preserve">La Commissione “Rapporti con gli iscritti” invita i praticanti a colloqui periodici per la verifica del corretto andamento della pratica professionale. Il Consiglio controlla i libretti del praticantato ed effettua le vidimazioni semestrali, attestante il tirocinio svolto.
Nel caso siano insorte problematiche tra il praticante de il Dominus, quest’ultimo viene chiamato dalla Commissione suddetta per il chiarimento della situazione. Al termine del periodo di praticantato, la Segreteria riesamina l’intero percorso del tirocinante ed il Consiglio, verificata la correttezza dell’iter procedurale, delibera il compimento del tirocinio e rilascia il certificato di avvenuta pratica. 
</t>
  </si>
  <si>
    <t>Vengono effettuati controlli tramite colloqui tra la Commissione “Rapporti con gli iscritti” ed i praticanti.</t>
  </si>
  <si>
    <t>Omissioni nella richiesta dei libretti per la vidimazione</t>
  </si>
  <si>
    <t>Intensificazione dei colloqui e dei controlli</t>
  </si>
  <si>
    <t>Presidente; commissione “Rapporto con gli Iscritti”; dipendenti</t>
  </si>
  <si>
    <t>Invio tramite P.E.C. agli iscritti della richiesta di sottoscrizione di insussistenza delle cause d’incompatibilità a norma degli art. 4 e 36 del D.Lgs. 28/06/05 n. 139; controllo delle autocertificazioni pervenute. Richiesta alla Procura ed al Casellario Giudiziale dei certificati dei carichi pendenti degli iscritti. Visure camerali.</t>
  </si>
  <si>
    <t>La Segreteria invia tramite P.E.C. agli iscritti la richiesta di sottoscrizione di insussistenza delle cause d’incompatibilità a norma degli art. 4 e 36 del D.Lgs. 28/06/05 n. 139; la Commissione “Rapporto con gli iscritti” controlla tutte le autocertificazioni pervenute ed i certificati trasmessi dalla Procura e dal Casellario Giudiziale. I casi di incompatibilità vengono sottoposti al Consiglio di Disciplina per l’eventuale apertura del procedimento disciplinare.</t>
  </si>
  <si>
    <t>Mancanza di adozione di provvedimenti su soggetti iscritti incompatibili</t>
  </si>
  <si>
    <t>Maggior controllo sul rilascio delle autocertificazioni e sulla veridicità delle dichiarazioni</t>
  </si>
  <si>
    <t>Dipendente contabilità, Consigliere tesoriere, Collegio dei revisori, Consiglio dell'Ordine</t>
  </si>
  <si>
    <t>Per servizi o acquisti che rientrano nella normale routine lavorativa quali ad esempio cancelleria,  blocchi etc , che non richiedano uscite finanziarie consistenti ci si avvale dei soliti fornitori, in caso contrario si richiedono tre – cinque preventivi. Il Consiglio incarica la Segreteria di richiedere i preventivi; i preventivi vanno sottoposti al Consiglio che delibera in merito alla scelta.</t>
  </si>
  <si>
    <t>Valutazione delle offerte da parte del Consiglio; verifiche di eventuali anomalie nelle offerte.</t>
  </si>
  <si>
    <t>Motivazione generica circa la sussistenza di presupposti di legge per il conferimento di incarichi professionali o per la fornitura di beni e servizi, allo scopo di agevolare soggetti particolari</t>
  </si>
  <si>
    <t>Selezione dei fornitori mediante la richiesta di minimo tre preventivi che vengono sottoposti alla valutazione finale del Consiglio. Richiesta all'inizio dell'anno il codice CIG ai fornitori.</t>
  </si>
  <si>
    <t>Consiglio; Tesoriere; Fondazione</t>
  </si>
  <si>
    <t>L’Ordine eroga contributi alla Fondazione per l’organizzazione di eventi formativi a favore degli iscritti. 1) La Fondazione inoltra richiesta del contributo al Consiglio dell’Ordine; 2) Il Consiglio, in sede di riunione, esamina la richiesta e delibera l’erogazione del contributo, se necessario.</t>
  </si>
  <si>
    <t>Si chiede una rendicontazione dell’attività svolta dall’ente beneficiario della contribuzione.</t>
  </si>
  <si>
    <t>Non perfetto utilizzo delle erogazioni fatte o erogazione di carattere preferenziale ai soggetti ed Enti.</t>
  </si>
  <si>
    <t>Controllo del Consiglio</t>
  </si>
  <si>
    <t xml:space="preserve">Consiglio; personale dipendente addetto </t>
  </si>
  <si>
    <t>Rilevazione presenza tramite p.c. o foglio firme (hostess che controllano), inserimento crediti da parte del dipendente a mano o tramite importazione automatica, inserimento crediti sul sito per controllo da parte dell’interessato.</t>
  </si>
  <si>
    <t>Verifica della veridicità dell’attestato presentato dall’iscritto</t>
  </si>
  <si>
    <t>Riconoscimento di attestati/crediti non validi ai fini della Formazione</t>
  </si>
  <si>
    <t>Pubblicazione sul sito web dell’Ordine nel profilo personale dell’iscritto dei crediti formativi maturati.
Controlli sull’attribuzione dei crediti ai professionisti e sulle autocertificazioni.</t>
  </si>
  <si>
    <t>Consiglio; Fondazione</t>
  </si>
  <si>
    <t>Il Consiglio della Fondazione presenta al Consiglio dell’Ordine il programma formativo per l’accreditamento ai fini formativi degli eventi in esso inseriti comprensivo di sedi, programmi e curricula relatori.
Il Consiglio, approvato il programma suddetto, ne dà comunicazione alla Fondazione per la sua realizzazione. 
I convegni sono pubblicizzati tramite una mail a tutti gli iscritti e sul sito dell’Ordine.</t>
  </si>
  <si>
    <t>Controllo sulla regolarità dell’iter procedurale per l’organizzazione e la riuscita dell’evento</t>
  </si>
  <si>
    <t>Mancanza di trasparenza nelle procedure di scelta del soggetto formatore</t>
  </si>
  <si>
    <t>Scelta delle misure contro la violazione dei principi di imparzialità e concorrenza</t>
  </si>
  <si>
    <t>Segreteria; Commissione “Formazione Professionale Continua”; Consiglio</t>
  </si>
  <si>
    <t>La richiesta di accreditamento da parte di enti esterni viene protocollata dalla Segreteria e successivamente inviata alla Commissione “Formazione Professionale Continua”; il Consiglio  delibera o rifiuta l’accreditamento</t>
  </si>
  <si>
    <t>La Commissione controlla l’esatto iter sulla presentazione della richiesta di accreditamento dell’evento: programma, orari, curriculum relatori</t>
  </si>
  <si>
    <t>Non corretta valutazione degli eventi da accreditare o preferenza negli accreditamenti da eseguire.</t>
  </si>
  <si>
    <t xml:space="preserve">Pubblicazione degli eventi formativi accreditati sul sito web dell’Ordine mediante link al portale della formazione.
Istruttoria riguardante l’accredito di eventi formativi demandata a una Commissione e successivo accredito rimesso al Consiglio direttivo. </t>
  </si>
  <si>
    <t>Consiglio – Presidente – Commissione “Opinamento parcelle”</t>
  </si>
  <si>
    <t>La richiesta di parere di congruità viene protocollata e inviata alla Commissione “Opinamento parcelle” per una prima valutazione della documentazione. Il Consiglio delibera l’apertura del procedimento e invia al cliente dell’iscritto e, per conoscenza, al professionista interessato, la comunicazione di apertura del procedimento e la possibilità di accedere agli atti del procedimento entro dieci giorni dall’apertura. Successivamente la commissione suddetta si riunisce e comunica al Consiglio il parere in merito alla richiesta di parere e il Consiglio approva o respinge la proposta della commissione</t>
  </si>
  <si>
    <t>Il Controllo sulla documentazione presentata viene effettuata dalla Commissione “opinamento parcelle”</t>
  </si>
  <si>
    <t xml:space="preserve">Abuso  nell’adozione di provvedimenti per favorire o danneggiare particolari soggetti </t>
  </si>
  <si>
    <t xml:space="preserve">Astensione dalla partecipazione alla decisione del titolare dell’interesse, che potrebbe porsi in conflitto con l’interesse perseguito mediante l’esercizio della funzione e/o con l’interesse di cui sono portatori il destinatario del provvedimento, altri interessati e controinteressati </t>
  </si>
  <si>
    <t>Il Presidente e il Consiglio</t>
  </si>
  <si>
    <t>Gli Ordini con cadenza triennale devono determinare la dotazione organica necessaria ad assicurare l’espletamento delle funzioni e dei compiti a loro attribuiti. 
Nel caso in cui si rilevi la necessità di assumere nuovo personale, il Consiglio delibera il posto vacante ed in base alla professionalità richiesta, ed ai rispettivi costi, ne decide il livello previsto dal contratto di lavoro.
Il Consiglio modifica la pianta organica, la invia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Il Consiglio decide di indire un concorso. Nomina la Commissione Esaminatrice nel rispetto di quanto previsto dall’art. 35 bis del d.lgs n. 165/2001. Il segretario della Commissione è nominato dal Consiglio dell’Ordine scelto tra i dipendenti. Viene redatto un regolamento del concorso e vengono seguite le procedure previste a norma di legge.</t>
  </si>
  <si>
    <t>Vengono verificate le condizioni poste dal concorso e il rispetto delle procedure di assunzione</t>
  </si>
  <si>
    <t>Previsione di requisiti di accesso “personalizzati” ed insufficienza di meccanismi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t>
  </si>
  <si>
    <t>(Eventuali altre causei)</t>
  </si>
  <si>
    <t>Applicazione del D.lgs. 165/2001 e di tutte le norme che disciplinano l’assunzione di personale nella pubblica amministrazione;
verifiche sulla composizione delle commissioni esaminatrici (assenza di incompatibilità, condanne penali, ecc….);
verifica dei requisiti posseduti dai candidati e sulla veridicità delle dichiarazioni rese;
pubblicazione degli atti relativi alle fasi della selezione e gestione delle risorse umane nel rispetto della normativa vigente;
verifiche e monitoraggio</t>
  </si>
  <si>
    <t>Misura attuata</t>
  </si>
  <si>
    <t>Commissione rapporti con gli iscritti</t>
  </si>
  <si>
    <t>Adozione di un regolamento sugli affidamenti</t>
  </si>
  <si>
    <t xml:space="preserve">Tesoriere/Segretario </t>
  </si>
  <si>
    <t>Coinvolgimento dell'organo di revisione nel processo</t>
  </si>
  <si>
    <t>Revisori/RPCT</t>
  </si>
  <si>
    <t xml:space="preserve">Adozione di un regolamento che disciplini le modalità di selezione del personale con attuazione dei principi di trasparenza ed imparzialità </t>
  </si>
  <si>
    <t>Tesoriere/Segretario</t>
  </si>
  <si>
    <t xml:space="preserve">Informatizzazione del processo </t>
  </si>
  <si>
    <t>RPCT</t>
  </si>
  <si>
    <t xml:space="preserve">Informatizzazione/tracciabilità del processo, stipula convenzione </t>
  </si>
  <si>
    <t>Presidente/Vice Presidente/Segretario</t>
  </si>
  <si>
    <t xml:space="preserve">Stipula convenzione con la fondazione/trasparenza </t>
  </si>
  <si>
    <t xml:space="preserve">Commissione formazione professionale </t>
  </si>
  <si>
    <t>Commissione opinamento parcelle</t>
  </si>
  <si>
    <t xml:space="preserve">Presidente </t>
  </si>
  <si>
    <t>Controlli annuali di tutti gli iscritti al registro praticanti con il controllo del libretto e colloqui personali effettuati dalla Commissione Rapporti con gli iscritti</t>
  </si>
  <si>
    <t>Segretario, Presidente, Commissione rapporti con gli iscritti</t>
  </si>
  <si>
    <t>Controlli a campione sulle cause di incompatibilità legislativamente previste attraverso casellario giudiziale e procura della repubblica</t>
  </si>
  <si>
    <t xml:space="preserve">Nel momento in cui un Ente invia una richiesta all'Ordine, questo richiede la disponibilità mediante email a tutti gli iscritti. In seguito alle risposte dpervenute entro e non oltre il termine indicato, i nominativi vengono sottoposti al Consiglio dell'Ordine che stilerà l'elenco sulla base di criteri preventivamente stabiliti. </t>
  </si>
  <si>
    <t>Segreteria  – Consiglio dell'Ordine</t>
  </si>
  <si>
    <t>Controllo da parte del Consiglio dell'Ordine</t>
  </si>
  <si>
    <t>Verifica e monitoraggio degli incarichi e di eventuali conflitti d'interesse.</t>
  </si>
  <si>
    <t>Assegnazione arbitraria degli incarichi.</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</si>
</sst>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2"/>
      <color theme="1"/>
      <name val="Calibri"/>
      <family val="2"/>
      <scheme val="minor"/>
    </font>
    <font>
      <b/>
      <sz val="12"/>
      <color theme="1"/>
      <name val="Calibri"/>
      <family val="2"/>
      <scheme val="minor"/>
    </font>
    <font>
      <sz val="12"/>
      <color theme="0"/>
      <name val="Calibri"/>
      <family val="2"/>
      <scheme val="minor"/>
    </font>
    <font>
      <sz val="12"/>
      <color theme="1"/>
      <name val="BellMT"/>
    </font>
    <font>
      <b/>
      <u/>
      <sz val="12"/>
      <color theme="1"/>
      <name val="Calibri"/>
      <scheme val="minor"/>
    </font>
    <font>
      <u/>
      <sz val="12"/>
      <color theme="10"/>
      <name val="Calibri"/>
      <family val="2"/>
      <scheme val="minor"/>
    </font>
    <font>
      <u/>
      <sz val="12"/>
      <color theme="11"/>
      <name val="Calibri"/>
      <family val="2"/>
      <scheme val="minor"/>
    </font>
    <font>
      <b/>
      <sz val="14"/>
      <color theme="1"/>
      <name val="Calibri"/>
      <scheme val="minor"/>
    </font>
    <font>
      <sz val="14"/>
      <color theme="1"/>
      <name val="Calibri"/>
      <scheme val="minor"/>
    </font>
    <font>
      <sz val="16"/>
      <color theme="1"/>
      <name val="Calibri"/>
      <scheme val="minor"/>
    </font>
    <font>
      <b/>
      <sz val="16"/>
      <color theme="1"/>
      <name val="Calibri"/>
      <scheme val="minor"/>
    </font>
    <font>
      <b/>
      <sz val="11"/>
      <color theme="1"/>
      <name val="Calibri"/>
      <scheme val="minor"/>
    </font>
    <font>
      <b/>
      <i/>
      <sz val="11"/>
      <color theme="1"/>
      <name val="Calibri"/>
      <scheme val="minor"/>
    </font>
    <font>
      <b/>
      <sz val="18"/>
      <color theme="1"/>
      <name val="Calibri"/>
      <scheme val="minor"/>
    </font>
    <font>
      <b/>
      <i/>
      <sz val="16"/>
      <color theme="1"/>
      <name val="BellMT"/>
    </font>
    <font>
      <b/>
      <sz val="16"/>
      <name val="Calibri"/>
      <scheme val="minor"/>
    </font>
    <font>
      <b/>
      <i/>
      <sz val="14"/>
      <color theme="1"/>
      <name val="BellMT"/>
    </font>
    <font>
      <b/>
      <i/>
      <sz val="16"/>
      <color theme="1"/>
      <name val="Calibri"/>
      <scheme val="minor"/>
    </font>
    <font>
      <b/>
      <sz val="15"/>
      <color theme="0"/>
      <name val="Calibri"/>
      <scheme val="minor"/>
    </font>
    <font>
      <sz val="20"/>
      <color theme="1"/>
      <name val="Calibri"/>
      <scheme val="minor"/>
    </font>
    <font>
      <sz val="8"/>
      <name val="Calibri"/>
      <family val="2"/>
      <scheme val="minor"/>
    </font>
    <font>
      <sz val="12"/>
      <color rgb="FFFF0000"/>
      <name val="Calibri"/>
      <family val="2"/>
      <scheme val="minor"/>
    </font>
    <font>
      <i/>
      <sz val="11"/>
      <color theme="1"/>
      <name val="Calibri"/>
      <scheme val="minor"/>
    </font>
    <font>
      <sz val="12"/>
      <name val="Calibri"/>
      <scheme val="minor"/>
    </font>
    <font>
      <sz val="12"/>
      <name val="Calibri"/>
      <family val="2"/>
      <scheme val="minor"/>
    </font>
    <font>
      <sz val="16"/>
      <color theme="1"/>
      <name val="Calibri"/>
      <family val="2"/>
      <scheme val="minor"/>
    </font>
    <font>
      <b/>
      <sz val="18"/>
      <color theme="1"/>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00"/>
        <bgColor indexed="64"/>
      </patternFill>
    </fill>
    <fill>
      <patternFill patternType="solid">
        <fgColor theme="0" tint="-0.499984740745262"/>
        <bgColor indexed="64"/>
      </patternFill>
    </fill>
    <fill>
      <patternFill patternType="solid">
        <fgColor rgb="FFF7F42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thin">
        <color auto="1"/>
      </bottom>
      <diagonal/>
    </border>
    <border>
      <left style="thin">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right style="thin">
        <color auto="1"/>
      </right>
      <top/>
      <bottom/>
      <diagonal/>
    </border>
    <border>
      <left/>
      <right style="medium">
        <color auto="1"/>
      </right>
      <top/>
      <bottom/>
      <diagonal/>
    </border>
    <border>
      <left style="thin">
        <color auto="1"/>
      </left>
      <right/>
      <top style="thin">
        <color auto="1"/>
      </top>
      <bottom/>
      <diagonal/>
    </border>
    <border>
      <left/>
      <right style="medium">
        <color auto="1"/>
      </right>
      <top style="medium">
        <color indexed="64"/>
      </top>
      <bottom style="medium">
        <color indexed="64"/>
      </bottom>
      <diagonal/>
    </border>
  </borders>
  <cellStyleXfs count="2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28">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1" fillId="2"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23" xfId="0" applyBorder="1"/>
    <xf numFmtId="0" fontId="0" fillId="0" borderId="1" xfId="0" applyBorder="1" applyAlignment="1">
      <alignment horizontal="left"/>
    </xf>
    <xf numFmtId="0" fontId="1" fillId="0" borderId="14" xfId="0" applyFont="1" applyBorder="1" applyAlignment="1">
      <alignment horizontal="center" vertical="center"/>
    </xf>
    <xf numFmtId="0" fontId="0" fillId="0" borderId="25" xfId="0" applyBorder="1"/>
    <xf numFmtId="0" fontId="0" fillId="0" borderId="27" xfId="0" applyBorder="1" applyAlignment="1">
      <alignment vertical="center"/>
    </xf>
    <xf numFmtId="0" fontId="0" fillId="0" borderId="27" xfId="0" applyBorder="1"/>
    <xf numFmtId="0" fontId="7" fillId="0" borderId="21" xfId="0" applyFont="1" applyBorder="1" applyAlignment="1">
      <alignment horizontal="center" vertical="center" wrapText="1"/>
    </xf>
    <xf numFmtId="0" fontId="7" fillId="0" borderId="0" xfId="0" applyFont="1" applyAlignment="1">
      <alignment horizontal="center" vertical="center"/>
    </xf>
    <xf numFmtId="0" fontId="0" fillId="0" borderId="27" xfId="0" applyBorder="1" applyAlignment="1">
      <alignment vertical="center" wrapText="1"/>
    </xf>
    <xf numFmtId="0" fontId="0" fillId="0" borderId="31" xfId="0" applyBorder="1"/>
    <xf numFmtId="0" fontId="15" fillId="7" borderId="8" xfId="0" applyFont="1" applyFill="1" applyBorder="1" applyAlignment="1">
      <alignment horizontal="center" vertical="center"/>
    </xf>
    <xf numFmtId="0" fontId="16" fillId="0" borderId="2" xfId="0" applyFont="1" applyBorder="1" applyAlignment="1">
      <alignment vertical="center"/>
    </xf>
    <xf numFmtId="0" fontId="7" fillId="0" borderId="8" xfId="0" applyFont="1" applyBorder="1" applyAlignment="1">
      <alignment horizontal="center" vertical="center"/>
    </xf>
    <xf numFmtId="49" fontId="7" fillId="0" borderId="13" xfId="0" applyNumberFormat="1" applyFont="1" applyBorder="1" applyAlignment="1">
      <alignment horizontal="center" vertical="center"/>
    </xf>
    <xf numFmtId="0" fontId="7" fillId="5" borderId="14" xfId="0" applyFont="1" applyFill="1" applyBorder="1" applyAlignment="1">
      <alignment horizontal="left" vertical="center"/>
    </xf>
    <xf numFmtId="0" fontId="7" fillId="9" borderId="14" xfId="0" applyFont="1" applyFill="1" applyBorder="1" applyAlignment="1">
      <alignment horizontal="left" vertical="center"/>
    </xf>
    <xf numFmtId="49" fontId="7" fillId="0" borderId="18" xfId="0" applyNumberFormat="1" applyFont="1" applyBorder="1" applyAlignment="1">
      <alignment horizontal="center" vertical="center"/>
    </xf>
    <xf numFmtId="0" fontId="7" fillId="10" borderId="16" xfId="0" applyFont="1" applyFill="1"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1" fillId="8" borderId="9" xfId="0" applyFont="1" applyFill="1" applyBorder="1" applyAlignment="1">
      <alignment horizontal="center" vertical="center"/>
    </xf>
    <xf numFmtId="0" fontId="1" fillId="8" borderId="16" xfId="0" applyFont="1" applyFill="1" applyBorder="1" applyAlignment="1">
      <alignment horizontal="center" vertical="center"/>
    </xf>
    <xf numFmtId="0" fontId="7" fillId="12" borderId="14" xfId="0" applyFont="1" applyFill="1" applyBorder="1" applyAlignment="1">
      <alignment horizontal="left" vertical="center"/>
    </xf>
    <xf numFmtId="0" fontId="0" fillId="0" borderId="1" xfId="0" applyBorder="1" applyAlignment="1">
      <alignment vertical="center" wrapText="1"/>
    </xf>
    <xf numFmtId="0" fontId="0" fillId="0" borderId="41" xfId="0" applyBorder="1" applyAlignment="1">
      <alignment horizontal="left" vertical="center" wrapText="1"/>
    </xf>
    <xf numFmtId="0" fontId="0" fillId="0" borderId="41" xfId="0" applyBorder="1" applyAlignment="1">
      <alignment horizontal="center" vertical="center"/>
    </xf>
    <xf numFmtId="0" fontId="0" fillId="0" borderId="41" xfId="0" applyBorder="1" applyAlignment="1">
      <alignment vertical="center"/>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11" xfId="0" applyBorder="1" applyAlignment="1">
      <alignment vertical="center"/>
    </xf>
    <xf numFmtId="0" fontId="0" fillId="0" borderId="41" xfId="0" applyBorder="1" applyAlignment="1">
      <alignment vertical="center" wrapText="1"/>
    </xf>
    <xf numFmtId="2" fontId="7" fillId="0" borderId="14" xfId="0" applyNumberFormat="1" applyFont="1" applyBorder="1" applyAlignment="1">
      <alignment horizontal="center" vertical="center"/>
    </xf>
    <xf numFmtId="2" fontId="0" fillId="0" borderId="5" xfId="0" applyNumberFormat="1" applyBorder="1" applyAlignment="1">
      <alignment horizontal="center" vertical="center"/>
    </xf>
    <xf numFmtId="2" fontId="7" fillId="0" borderId="5" xfId="0" applyNumberFormat="1" applyFont="1" applyBorder="1" applyAlignment="1">
      <alignment horizontal="center" vertical="center"/>
    </xf>
    <xf numFmtId="2" fontId="7" fillId="0" borderId="9" xfId="0" applyNumberFormat="1" applyFont="1" applyBorder="1" applyAlignment="1">
      <alignment horizontal="center" vertical="center"/>
    </xf>
    <xf numFmtId="2" fontId="0" fillId="0" borderId="41" xfId="0" applyNumberFormat="1" applyBorder="1" applyAlignment="1">
      <alignment horizontal="center" vertical="center"/>
    </xf>
    <xf numFmtId="2" fontId="7" fillId="0" borderId="41" xfId="0" applyNumberFormat="1" applyFont="1" applyBorder="1" applyAlignment="1">
      <alignment horizontal="center" vertical="center"/>
    </xf>
    <xf numFmtId="2" fontId="10" fillId="0" borderId="8"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wrapText="1"/>
    </xf>
    <xf numFmtId="0" fontId="0" fillId="0" borderId="41" xfId="0"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5" xfId="0" applyBorder="1" applyAlignment="1">
      <alignment horizontal="left" vertical="center" wrapText="1"/>
    </xf>
    <xf numFmtId="0" fontId="0" fillId="14" borderId="19" xfId="0" applyFill="1" applyBorder="1" applyAlignment="1">
      <alignment horizontal="center" vertical="center"/>
    </xf>
    <xf numFmtId="0" fontId="7" fillId="8" borderId="35" xfId="0" applyFont="1" applyFill="1" applyBorder="1" applyAlignment="1">
      <alignment vertical="center"/>
    </xf>
    <xf numFmtId="0" fontId="7" fillId="8" borderId="44" xfId="0" applyFont="1" applyFill="1" applyBorder="1" applyAlignment="1">
      <alignment vertical="center"/>
    </xf>
    <xf numFmtId="0" fontId="7" fillId="8" borderId="36" xfId="0" applyFont="1" applyFill="1" applyBorder="1" applyAlignment="1">
      <alignment vertical="center"/>
    </xf>
    <xf numFmtId="0" fontId="1" fillId="8" borderId="2" xfId="0" applyFont="1" applyFill="1" applyBorder="1"/>
    <xf numFmtId="0" fontId="1" fillId="8" borderId="20" xfId="0" applyFont="1" applyFill="1" applyBorder="1"/>
    <xf numFmtId="0" fontId="1" fillId="8" borderId="3" xfId="0" applyFont="1" applyFill="1" applyBorder="1"/>
    <xf numFmtId="0" fontId="0" fillId="0" borderId="2" xfId="0" applyBorder="1"/>
    <xf numFmtId="0" fontId="0" fillId="0" borderId="20" xfId="0" applyBorder="1"/>
    <xf numFmtId="0" fontId="0" fillId="0" borderId="3" xfId="0" applyBorder="1"/>
    <xf numFmtId="0" fontId="0" fillId="0" borderId="37" xfId="0" applyBorder="1" applyAlignment="1">
      <alignment horizontal="center" vertical="center" wrapText="1"/>
    </xf>
    <xf numFmtId="0" fontId="0" fillId="0" borderId="25" xfId="0" applyBorder="1" applyAlignment="1" applyProtection="1">
      <alignment horizontal="left" vertical="center"/>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0" borderId="54" xfId="0" applyBorder="1" applyAlignment="1">
      <alignment horizontal="center" vertical="center"/>
    </xf>
    <xf numFmtId="2" fontId="7" fillId="0" borderId="0" xfId="0" applyNumberFormat="1" applyFont="1" applyAlignment="1">
      <alignment horizontal="center" vertical="center"/>
    </xf>
    <xf numFmtId="0" fontId="0" fillId="0" borderId="1" xfId="0" applyBorder="1" applyAlignment="1" applyProtection="1">
      <alignment horizontal="left" vertical="center" wrapText="1"/>
      <protection locked="0"/>
    </xf>
    <xf numFmtId="0" fontId="0" fillId="0" borderId="40" xfId="0" applyBorder="1" applyAlignment="1">
      <alignment vertical="center" wrapText="1"/>
    </xf>
    <xf numFmtId="0" fontId="18" fillId="16" borderId="49" xfId="0" applyFont="1" applyFill="1" applyBorder="1" applyAlignment="1">
      <alignment vertical="center"/>
    </xf>
    <xf numFmtId="0" fontId="4" fillId="0" borderId="5" xfId="0" applyFont="1" applyBorder="1" applyAlignment="1">
      <alignment horizontal="center" vertical="center"/>
    </xf>
    <xf numFmtId="0" fontId="0" fillId="0" borderId="5" xfId="0" applyBorder="1"/>
    <xf numFmtId="0" fontId="2" fillId="0" borderId="0" xfId="0" applyFont="1" applyAlignment="1">
      <alignment horizontal="center"/>
    </xf>
    <xf numFmtId="0" fontId="16" fillId="0" borderId="56" xfId="0" applyFont="1" applyBorder="1" applyAlignment="1">
      <alignment vertical="center"/>
    </xf>
    <xf numFmtId="0" fontId="7" fillId="0" borderId="50" xfId="0" applyFont="1" applyBorder="1" applyAlignment="1">
      <alignment horizontal="center" vertical="center"/>
    </xf>
    <xf numFmtId="0" fontId="0" fillId="0" borderId="55" xfId="0" applyBorder="1"/>
    <xf numFmtId="0" fontId="2" fillId="0" borderId="30" xfId="0" applyFont="1" applyBorder="1" applyAlignment="1">
      <alignment horizontal="center"/>
    </xf>
    <xf numFmtId="0" fontId="24" fillId="0" borderId="9" xfId="0" applyFont="1" applyBorder="1" applyAlignment="1" applyProtection="1">
      <alignment horizontal="left" vertical="center"/>
      <protection locked="0"/>
    </xf>
    <xf numFmtId="0" fontId="0" fillId="19" borderId="5" xfId="0" applyFill="1" applyBorder="1" applyAlignment="1">
      <alignment horizontal="left" vertical="center" wrapText="1"/>
    </xf>
    <xf numFmtId="0" fontId="0" fillId="19" borderId="6" xfId="0" applyFill="1" applyBorder="1" applyAlignment="1" applyProtection="1">
      <alignment horizontal="left" vertical="center" wrapText="1"/>
      <protection locked="0"/>
    </xf>
    <xf numFmtId="0" fontId="0" fillId="17" borderId="38" xfId="0" applyFill="1" applyBorder="1" applyAlignment="1">
      <alignment horizontal="center" vertical="center"/>
    </xf>
    <xf numFmtId="0" fontId="0" fillId="0" borderId="39" xfId="0" applyBorder="1" applyAlignment="1">
      <alignment horizontal="left" vertical="center" wrapText="1"/>
    </xf>
    <xf numFmtId="0" fontId="0" fillId="0" borderId="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7" borderId="49" xfId="0" applyFill="1" applyBorder="1" applyAlignment="1">
      <alignment horizontal="center" vertical="center"/>
    </xf>
    <xf numFmtId="0" fontId="0" fillId="0" borderId="52" xfId="0" applyBorder="1" applyAlignment="1">
      <alignment vertical="center" wrapText="1"/>
    </xf>
    <xf numFmtId="0" fontId="0" fillId="0" borderId="45" xfId="0" applyBorder="1" applyAlignment="1">
      <alignment horizontal="center" vertical="center"/>
    </xf>
    <xf numFmtId="0" fontId="0" fillId="0" borderId="57" xfId="0" applyBorder="1" applyAlignment="1">
      <alignment horizontal="left" vertical="center" wrapText="1"/>
    </xf>
    <xf numFmtId="0" fontId="0" fillId="0" borderId="13" xfId="0" applyBorder="1" applyAlignment="1">
      <alignment horizontal="center" vertical="center"/>
    </xf>
    <xf numFmtId="0" fontId="0" fillId="0" borderId="5" xfId="0" applyBorder="1" applyAlignment="1">
      <alignment vertical="center" wrapText="1"/>
    </xf>
    <xf numFmtId="0" fontId="0" fillId="0" borderId="16" xfId="0" applyBorder="1" applyAlignment="1" applyProtection="1">
      <alignment horizontal="left" vertical="center"/>
      <protection locked="0"/>
    </xf>
    <xf numFmtId="0" fontId="0" fillId="20" borderId="8" xfId="0" applyFill="1" applyBorder="1" applyAlignment="1">
      <alignment horizontal="center" vertical="center"/>
    </xf>
    <xf numFmtId="0" fontId="7" fillId="0" borderId="18" xfId="0" applyFont="1" applyBorder="1" applyAlignment="1">
      <alignment horizontal="center" vertical="center"/>
    </xf>
    <xf numFmtId="2" fontId="7" fillId="0" borderId="16" xfId="0" applyNumberFormat="1" applyFont="1" applyBorder="1" applyAlignment="1">
      <alignment horizontal="center" vertical="center"/>
    </xf>
    <xf numFmtId="0" fontId="0" fillId="0" borderId="0" xfId="0" applyAlignment="1">
      <alignment vertical="center" wrapText="1"/>
    </xf>
    <xf numFmtId="0" fontId="0" fillId="0" borderId="17" xfId="0" applyBorder="1" applyAlignment="1" applyProtection="1">
      <alignment horizontal="left" vertical="center" wrapText="1"/>
      <protection locked="0"/>
    </xf>
    <xf numFmtId="0" fontId="7" fillId="8" borderId="2"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19" fillId="8" borderId="46" xfId="0" applyFont="1" applyFill="1" applyBorder="1" applyAlignment="1">
      <alignment horizontal="center" vertical="center" textRotation="90"/>
    </xf>
    <xf numFmtId="0" fontId="19" fillId="8" borderId="53" xfId="0" applyFont="1" applyFill="1" applyBorder="1" applyAlignment="1">
      <alignment horizontal="center" vertical="center" textRotation="90"/>
    </xf>
    <xf numFmtId="0" fontId="19" fillId="8" borderId="52" xfId="0" applyFont="1" applyFill="1" applyBorder="1" applyAlignment="1">
      <alignment horizontal="center" vertical="center" textRotation="90"/>
    </xf>
    <xf numFmtId="0" fontId="0" fillId="0" borderId="2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2"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13" borderId="10" xfId="0" applyFill="1" applyBorder="1" applyAlignment="1">
      <alignment horizontal="center" vertical="center"/>
    </xf>
    <xf numFmtId="0" fontId="0" fillId="13" borderId="19" xfId="0"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46" xfId="0" applyFont="1" applyFill="1" applyBorder="1" applyAlignment="1">
      <alignment horizontal="center" vertical="center"/>
    </xf>
    <xf numFmtId="0" fontId="7" fillId="8" borderId="47" xfId="0" applyFont="1" applyFill="1" applyBorder="1" applyAlignment="1">
      <alignment horizontal="center" vertical="center"/>
    </xf>
    <xf numFmtId="0" fontId="7" fillId="8" borderId="48" xfId="0" applyFont="1" applyFill="1" applyBorder="1" applyAlignment="1">
      <alignment horizontal="center" vertical="center"/>
    </xf>
    <xf numFmtId="0" fontId="7" fillId="8" borderId="49"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45" xfId="0" applyFont="1"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9" fillId="8" borderId="8" xfId="0" applyFont="1" applyFill="1" applyBorder="1" applyAlignment="1">
      <alignment horizontal="center" vertical="center" textRotation="90"/>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0" borderId="39" xfId="0" applyBorder="1" applyAlignment="1">
      <alignment horizontal="left" vertical="center" wrapText="1"/>
    </xf>
    <xf numFmtId="0" fontId="0" fillId="0" borderId="37"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18" borderId="50" xfId="0" applyFill="1" applyBorder="1" applyAlignment="1">
      <alignment horizontal="center" vertical="center"/>
    </xf>
    <xf numFmtId="0" fontId="0" fillId="18" borderId="51" xfId="0" applyFill="1" applyBorder="1" applyAlignment="1">
      <alignment horizontal="center" vertical="center"/>
    </xf>
    <xf numFmtId="0" fontId="0" fillId="18" borderId="52" xfId="0"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2" fillId="8" borderId="6" xfId="0" applyFont="1" applyFill="1" applyBorder="1" applyAlignment="1">
      <alignment horizontal="center"/>
    </xf>
    <xf numFmtId="0" fontId="2" fillId="8" borderId="20" xfId="0" applyFont="1" applyFill="1" applyBorder="1" applyAlignment="1">
      <alignment horizontal="center"/>
    </xf>
    <xf numFmtId="0" fontId="2" fillId="8" borderId="29" xfId="0" applyFont="1" applyFill="1" applyBorder="1" applyAlignment="1">
      <alignment horizontal="center"/>
    </xf>
    <xf numFmtId="0" fontId="2" fillId="8" borderId="21"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2" fillId="8" borderId="28" xfId="0" applyFont="1" applyFill="1" applyBorder="1" applyAlignment="1">
      <alignment horizontal="center"/>
    </xf>
    <xf numFmtId="0" fontId="2" fillId="8" borderId="34" xfId="0" applyFont="1" applyFill="1" applyBorder="1" applyAlignment="1">
      <alignment horizontal="center"/>
    </xf>
    <xf numFmtId="0" fontId="13" fillId="15" borderId="10" xfId="0" applyFont="1" applyFill="1" applyBorder="1" applyAlignment="1">
      <alignment horizontal="center" vertical="center"/>
    </xf>
    <xf numFmtId="0" fontId="13" fillId="15" borderId="11" xfId="0" applyFont="1" applyFill="1" applyBorder="1" applyAlignment="1">
      <alignment horizontal="center" vertical="center"/>
    </xf>
    <xf numFmtId="0" fontId="13" fillId="15" borderId="12" xfId="0" applyFont="1" applyFill="1" applyBorder="1" applyAlignment="1">
      <alignment horizontal="center" vertical="center"/>
    </xf>
    <xf numFmtId="0" fontId="0" fillId="0" borderId="26" xfId="0" applyBorder="1" applyAlignment="1">
      <alignment horizontal="center" vertical="center"/>
    </xf>
    <xf numFmtId="0" fontId="1" fillId="0" borderId="24"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2" fillId="8" borderId="2" xfId="0" applyFont="1" applyFill="1" applyBorder="1" applyAlignment="1">
      <alignment horizontal="center"/>
    </xf>
    <xf numFmtId="0" fontId="2" fillId="8" borderId="30" xfId="0" applyFont="1" applyFill="1" applyBorder="1" applyAlignment="1">
      <alignment horizontal="center"/>
    </xf>
    <xf numFmtId="0" fontId="2" fillId="8" borderId="3"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center"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7" fillId="2" borderId="1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5" borderId="13"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3" borderId="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24" xfId="0" applyBorder="1" applyAlignment="1">
      <alignment horizontal="left" vertical="center" wrapText="1"/>
    </xf>
    <xf numFmtId="0" fontId="7" fillId="2" borderId="2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11" borderId="24" xfId="0" applyFont="1" applyFill="1" applyBorder="1" applyAlignment="1">
      <alignment horizont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2" fillId="8" borderId="1" xfId="0" applyFont="1" applyFill="1" applyBorder="1" applyAlignment="1">
      <alignment horizontal="center"/>
    </xf>
    <xf numFmtId="0" fontId="14" fillId="7" borderId="2" xfId="0" applyFont="1" applyFill="1" applyBorder="1" applyAlignment="1">
      <alignment horizontal="center" vertical="center"/>
    </xf>
    <xf numFmtId="0" fontId="25" fillId="0" borderId="24" xfId="0" applyFont="1" applyBorder="1" applyAlignment="1">
      <alignment horizontal="left" vertical="center"/>
    </xf>
    <xf numFmtId="0" fontId="25" fillId="0" borderId="13" xfId="0" applyFont="1" applyBorder="1" applyAlignment="1">
      <alignment horizontal="left" vertical="center"/>
    </xf>
    <xf numFmtId="0" fontId="24" fillId="0" borderId="13" xfId="0" applyFont="1" applyBorder="1" applyAlignment="1">
      <alignment horizontal="left" vertical="center"/>
    </xf>
    <xf numFmtId="0" fontId="0" fillId="0" borderId="13" xfId="0" applyBorder="1" applyAlignment="1">
      <alignment horizontal="left" vertical="center" wrapText="1"/>
    </xf>
    <xf numFmtId="0" fontId="24" fillId="0" borderId="1" xfId="0" applyFont="1" applyBorder="1" applyAlignment="1">
      <alignment horizontal="left" vertical="center"/>
    </xf>
    <xf numFmtId="0" fontId="24" fillId="0" borderId="14" xfId="0" applyFont="1" applyBorder="1" applyAlignment="1">
      <alignment horizontal="left" vertical="center"/>
    </xf>
    <xf numFmtId="0" fontId="25"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2" borderId="21" xfId="0" applyFont="1" applyFill="1" applyBorder="1" applyAlignment="1">
      <alignment horizontal="left" vertical="center" wrapText="1"/>
    </xf>
    <xf numFmtId="0" fontId="24" fillId="0" borderId="13" xfId="0" applyFont="1" applyBorder="1" applyAlignment="1">
      <alignment horizontal="left" vertical="center" wrapText="1"/>
    </xf>
    <xf numFmtId="0" fontId="24" fillId="0" borderId="1" xfId="0" applyFont="1" applyBorder="1" applyAlignment="1">
      <alignment horizontal="left" vertical="center" wrapText="1"/>
    </xf>
    <xf numFmtId="0" fontId="24" fillId="0" borderId="14" xfId="0" applyFont="1" applyBorder="1" applyAlignment="1">
      <alignment horizontal="left" vertical="center" wrapText="1"/>
    </xf>
    <xf numFmtId="0" fontId="23" fillId="0" borderId="1" xfId="0" applyFont="1" applyBorder="1" applyAlignment="1">
      <alignment horizontal="left" vertical="center"/>
    </xf>
    <xf numFmtId="0" fontId="23" fillId="0" borderId="14" xfId="0" applyFont="1" applyBorder="1" applyAlignment="1">
      <alignment horizontal="left" vertical="center"/>
    </xf>
    <xf numFmtId="0" fontId="26" fillId="15" borderId="10" xfId="0" applyFont="1" applyFill="1" applyBorder="1" applyAlignment="1">
      <alignment horizontal="center" vertical="center"/>
    </xf>
    <xf numFmtId="0" fontId="9" fillId="0" borderId="24" xfId="0" applyFont="1" applyBorder="1" applyAlignment="1">
      <alignment horizontal="left" vertical="center" wrapText="1"/>
    </xf>
    <xf numFmtId="0" fontId="24" fillId="0" borderId="24"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cellXfs>
  <cellStyles count="24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Normale" xfId="0" builtinId="0"/>
  </cellStyles>
  <dxfs count="24">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xPr>
        <a:bodyPr/>
        <a:lstStyle/>
        <a:p>
          <a:pPr>
            <a:defRPr sz="2400"/>
          </a:pPr>
          <a:endParaRPr lang="it-IT"/>
        </a:p>
      </c:txPr>
    </c:title>
    <c:autoTitleDeleted val="0"/>
    <c:view3D>
      <c:rotX val="15"/>
      <c:rotY val="20"/>
      <c:rAngAx val="1"/>
    </c:view3D>
    <c:floor>
      <c:thickness val="0"/>
      <c:spPr>
        <a:noFill/>
        <a:ln w="9525">
          <a:noFill/>
        </a:ln>
      </c:spPr>
    </c:floor>
    <c:sideWall>
      <c:thickness val="0"/>
    </c:sideWall>
    <c:backWall>
      <c:thickness val="0"/>
    </c:backWall>
    <c:plotArea>
      <c:layout>
        <c:manualLayout>
          <c:layoutTarget val="inner"/>
          <c:xMode val="edge"/>
          <c:yMode val="edge"/>
          <c:x val="5.2429243147275421E-2"/>
          <c:y val="0.1215973468738714"/>
          <c:w val="0.92947746080179128"/>
          <c:h val="0.80373783130386978"/>
        </c:manualLayout>
      </c:layout>
      <c:bar3DChart>
        <c:barDir val="col"/>
        <c:grouping val="clustered"/>
        <c:varyColors val="0"/>
        <c:ser>
          <c:idx val="0"/>
          <c:order val="0"/>
          <c:tx>
            <c:strRef>
              <c:f>'Gestione del Rischio'!$J$19:$K$19</c:f>
              <c:strCache>
                <c:ptCount val="1"/>
                <c:pt idx="0">
                  <c:v>Valore medio di rischio per area</c:v>
                </c:pt>
              </c:strCache>
            </c:strRef>
          </c:tx>
          <c:invertIfNegative val="0"/>
          <c:dPt>
            <c:idx val="0"/>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1-4651-49D0-89D3-0D2E0ABC3BE4}"/>
              </c:ext>
            </c:extLst>
          </c:dPt>
          <c:dPt>
            <c:idx val="1"/>
            <c:invertIfNegative val="0"/>
            <c:bubble3D val="0"/>
            <c:spPr>
              <a:solidFill>
                <a:schemeClr val="accent5">
                  <a:lumMod val="40000"/>
                  <a:lumOff val="60000"/>
                </a:schemeClr>
              </a:solidFill>
            </c:spPr>
            <c:extLst xmlns:c16r2="http://schemas.microsoft.com/office/drawing/2015/06/chart">
              <c:ext xmlns:c16="http://schemas.microsoft.com/office/drawing/2014/chart" uri="{C3380CC4-5D6E-409C-BE32-E72D297353CC}">
                <c16:uniqueId val="{00000003-4651-49D0-89D3-0D2E0ABC3BE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4651-49D0-89D3-0D2E0ABC3BE4}"/>
              </c:ext>
            </c:extLst>
          </c:dPt>
          <c:dPt>
            <c:idx val="3"/>
            <c:invertIfNegative val="0"/>
            <c:bubble3D val="0"/>
            <c:spPr>
              <a:solidFill>
                <a:schemeClr val="accent3">
                  <a:lumMod val="20000"/>
                  <a:lumOff val="80000"/>
                </a:schemeClr>
              </a:solidFill>
            </c:spPr>
            <c:extLst xmlns:c16r2="http://schemas.microsoft.com/office/drawing/2015/06/chart">
              <c:ext xmlns:c16="http://schemas.microsoft.com/office/drawing/2014/chart" uri="{C3380CC4-5D6E-409C-BE32-E72D297353CC}">
                <c16:uniqueId val="{00000007-4651-49D0-89D3-0D2E0ABC3BE4}"/>
              </c:ext>
            </c:extLst>
          </c:dPt>
          <c:dPt>
            <c:idx val="4"/>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9-4651-49D0-89D3-0D2E0ABC3BE4}"/>
              </c:ext>
            </c:extLst>
          </c:dPt>
          <c:dPt>
            <c:idx val="5"/>
            <c:invertIfNegative val="0"/>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B-4651-49D0-89D3-0D2E0ABC3BE4}"/>
              </c:ext>
            </c:extLst>
          </c:dPt>
          <c:dPt>
            <c:idx val="6"/>
            <c:invertIfNegative val="0"/>
            <c:bubble3D val="0"/>
            <c:spPr>
              <a:solidFill>
                <a:schemeClr val="bg2">
                  <a:lumMod val="75000"/>
                </a:schemeClr>
              </a:solidFill>
            </c:spPr>
            <c:extLst xmlns:c16r2="http://schemas.microsoft.com/office/drawing/2015/06/chart">
              <c:ext xmlns:c16="http://schemas.microsoft.com/office/drawing/2014/chart" uri="{C3380CC4-5D6E-409C-BE32-E72D297353CC}">
                <c16:uniqueId val="{0000000D-4651-49D0-89D3-0D2E0ABC3BE4}"/>
              </c:ext>
            </c:extLst>
          </c:dPt>
          <c:dLbls>
            <c:dLbl>
              <c:idx val="0"/>
              <c:layout>
                <c:manualLayout>
                  <c:x val="1.30208333333334E-2"/>
                  <c:y val="-4.28572834645669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651-49D0-89D3-0D2E0ABC3BE4}"/>
                </c:ext>
                <c:ext xmlns:c15="http://schemas.microsoft.com/office/drawing/2012/chart" uri="{CE6537A1-D6FC-4f65-9D91-7224C49458BB}">
                  <c15:layout/>
                </c:ext>
              </c:extLst>
            </c:dLbl>
            <c:dLbl>
              <c:idx val="1"/>
              <c:layout>
                <c:manualLayout>
                  <c:x val="2.34375E-2"/>
                  <c:y val="-3.92857142857142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651-49D0-89D3-0D2E0ABC3BE4}"/>
                </c:ext>
                <c:ext xmlns:c15="http://schemas.microsoft.com/office/drawing/2012/chart" uri="{CE6537A1-D6FC-4f65-9D91-7224C49458BB}">
                  <c15:layout/>
                </c:ext>
              </c:extLst>
            </c:dLbl>
            <c:dLbl>
              <c:idx val="2"/>
              <c:layout>
                <c:manualLayout>
                  <c:x val="2.6041666666666699E-2"/>
                  <c:y val="-4.28571428571428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651-49D0-89D3-0D2E0ABC3BE4}"/>
                </c:ext>
                <c:ext xmlns:c15="http://schemas.microsoft.com/office/drawing/2012/chart" uri="{CE6537A1-D6FC-4f65-9D91-7224C49458BB}">
                  <c15:layout/>
                </c:ext>
              </c:extLst>
            </c:dLbl>
            <c:dLbl>
              <c:idx val="3"/>
              <c:layout>
                <c:manualLayout>
                  <c:x val="3.1249999999999899E-2"/>
                  <c:y val="-3.571428571428569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4651-49D0-89D3-0D2E0ABC3BE4}"/>
                </c:ext>
                <c:ext xmlns:c15="http://schemas.microsoft.com/office/drawing/2012/chart" uri="{CE6537A1-D6FC-4f65-9D91-7224C49458BB}">
                  <c15:layout/>
                </c:ext>
              </c:extLst>
            </c:dLbl>
            <c:dLbl>
              <c:idx val="4"/>
              <c:layout>
                <c:manualLayout>
                  <c:x val="2.34375E-2"/>
                  <c:y val="-4.28571428571428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651-49D0-89D3-0D2E0ABC3BE4}"/>
                </c:ext>
                <c:ext xmlns:c15="http://schemas.microsoft.com/office/drawing/2012/chart" uri="{CE6537A1-D6FC-4f65-9D91-7224C49458BB}">
                  <c15:layout/>
                </c:ext>
              </c:extLst>
            </c:dLbl>
            <c:numFmt formatCode="#,##0.00" sourceLinked="0"/>
            <c:spPr>
              <a:noFill/>
              <a:ln>
                <a:noFill/>
              </a:ln>
              <a:effectLst/>
            </c:spPr>
            <c:txPr>
              <a:bodyPr/>
              <a:lstStyle/>
              <a:p>
                <a:pPr>
                  <a:defRPr sz="2800"/>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'Gestione del Rischio'!$J$20:$J$30</c15:sqref>
                  </c15:fullRef>
                </c:ext>
              </c:extLst>
              <c:f>'Gestione del Rischio'!$J$20:$J$26</c:f>
              <c:strCache>
                <c:ptCount val="7"/>
                <c:pt idx="0">
                  <c:v>A</c:v>
                </c:pt>
                <c:pt idx="1">
                  <c:v>B</c:v>
                </c:pt>
                <c:pt idx="2">
                  <c:v>C</c:v>
                </c:pt>
                <c:pt idx="3">
                  <c:v>D</c:v>
                </c:pt>
                <c:pt idx="4">
                  <c:v>E</c:v>
                </c:pt>
                <c:pt idx="5">
                  <c:v>F</c:v>
                </c:pt>
                <c:pt idx="6">
                  <c:v>G</c:v>
                </c:pt>
              </c:strCache>
            </c:strRef>
          </c:cat>
          <c:val>
            <c:numRef>
              <c:extLst>
                <c:ext xmlns:c15="http://schemas.microsoft.com/office/drawing/2012/chart" uri="{02D57815-91ED-43cb-92C2-25804820EDAC}">
                  <c15:fullRef>
                    <c15:sqref>'Gestione del Rischio'!$K$20:$K$30</c15:sqref>
                  </c15:fullRef>
                </c:ext>
              </c:extLst>
              <c:f>'Gestione del Rischio'!$K$20:$K$26</c:f>
              <c:numCache>
                <c:formatCode>0.00</c:formatCode>
                <c:ptCount val="7"/>
                <c:pt idx="0">
                  <c:v>2.46875</c:v>
                </c:pt>
                <c:pt idx="1">
                  <c:v>5.75</c:v>
                </c:pt>
                <c:pt idx="2">
                  <c:v>4.583333333333333</c:v>
                </c:pt>
                <c:pt idx="3">
                  <c:v>2.916666666666667</c:v>
                </c:pt>
                <c:pt idx="4">
                  <c:v>2.9861111111111112</c:v>
                </c:pt>
                <c:pt idx="5">
                  <c:v>3.125</c:v>
                </c:pt>
                <c:pt idx="6">
                  <c:v>3.541666666666667</c:v>
                </c:pt>
              </c:numCache>
            </c:numRef>
          </c:val>
          <c:extLst xmlns:c16r2="http://schemas.microsoft.com/office/drawing/2015/06/chart">
            <c:ext xmlns:c16="http://schemas.microsoft.com/office/drawing/2014/chart" uri="{C3380CC4-5D6E-409C-BE32-E72D297353CC}">
              <c16:uniqueId val="{00000014-4651-49D0-89D3-0D2E0ABC3BE4}"/>
            </c:ext>
            <c:ext xmlns:c15="http://schemas.microsoft.com/office/drawing/2012/chart" uri="{02D57815-91ED-43cb-92C2-25804820EDAC}">
              <c15:categoryFilterExceptions>
                <c15:categoryFilterException>
                  <c15:sqref>'Gestione del Rischio'!$K$27</c15:sqref>
                  <c15:spPr xmlns:c15="http://schemas.microsoft.com/office/drawing/2012/chart">
                    <a:solidFill>
                      <a:schemeClr val="accent3">
                        <a:lumMod val="60000"/>
                        <a:lumOff val="40000"/>
                      </a:schemeClr>
                    </a:solidFill>
                  </c15:spPr>
                  <c15:invertIfNegative val="0"/>
                  <c15:bubble3D val="0"/>
                </c15:categoryFilterException>
                <c15:categoryFilterException>
                  <c15:sqref>'Gestione del Rischio'!$K$28</c15:sqref>
                  <c15:spPr xmlns:c15="http://schemas.microsoft.com/office/drawing/2012/chart">
                    <a:solidFill>
                      <a:srgbClr val="FFC000"/>
                    </a:solidFill>
                  </c15:spPr>
                  <c15:invertIfNegative val="0"/>
                  <c15:bubble3D val="0"/>
                </c15:categoryFilterException>
                <c15:categoryFilterException>
                  <c15:sqref>'Gestione del Rischio'!$K$29</c15:sqref>
                  <c15:spPr xmlns:c15="http://schemas.microsoft.com/office/drawing/2012/chart">
                    <a:solidFill>
                      <a:srgbClr val="FFFF00"/>
                    </a:solidFill>
                  </c15:spPr>
                  <c15:invertIfNegative val="0"/>
                  <c15:bubble3D val="0"/>
                </c15:categoryFilterException>
              </c15:categoryFilterExceptions>
            </c:ext>
          </c:extLst>
        </c:ser>
        <c:dLbls>
          <c:showLegendKey val="0"/>
          <c:showVal val="0"/>
          <c:showCatName val="0"/>
          <c:showSerName val="0"/>
          <c:showPercent val="0"/>
          <c:showBubbleSize val="0"/>
        </c:dLbls>
        <c:gapWidth val="70"/>
        <c:shape val="box"/>
        <c:axId val="1132392368"/>
        <c:axId val="1132382576"/>
        <c:axId val="0"/>
      </c:bar3DChart>
      <c:catAx>
        <c:axId val="1132392368"/>
        <c:scaling>
          <c:orientation val="minMax"/>
        </c:scaling>
        <c:delete val="0"/>
        <c:axPos val="b"/>
        <c:numFmt formatCode="General" sourceLinked="0"/>
        <c:majorTickMark val="out"/>
        <c:minorTickMark val="none"/>
        <c:tickLblPos val="nextTo"/>
        <c:txPr>
          <a:bodyPr/>
          <a:lstStyle/>
          <a:p>
            <a:pPr>
              <a:defRPr sz="1800" b="1"/>
            </a:pPr>
            <a:endParaRPr lang="it-IT"/>
          </a:p>
        </c:txPr>
        <c:crossAx val="1132382576"/>
        <c:crosses val="autoZero"/>
        <c:auto val="1"/>
        <c:lblAlgn val="ctr"/>
        <c:lblOffset val="100"/>
        <c:noMultiLvlLbl val="0"/>
      </c:catAx>
      <c:valAx>
        <c:axId val="1132382576"/>
        <c:scaling>
          <c:orientation val="minMax"/>
          <c:max val="25"/>
        </c:scaling>
        <c:delete val="0"/>
        <c:axPos val="l"/>
        <c:majorGridlines/>
        <c:numFmt formatCode="0.00" sourceLinked="1"/>
        <c:majorTickMark val="out"/>
        <c:minorTickMark val="none"/>
        <c:tickLblPos val="nextTo"/>
        <c:txPr>
          <a:bodyPr/>
          <a:lstStyle/>
          <a:p>
            <a:pPr>
              <a:defRPr sz="1400"/>
            </a:pPr>
            <a:endParaRPr lang="it-IT"/>
          </a:p>
        </c:txPr>
        <c:crossAx val="1132392368"/>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310445</xdr:colOff>
      <xdr:row>17</xdr:row>
      <xdr:rowOff>152402</xdr:rowOff>
    </xdr:from>
    <xdr:to>
      <xdr:col>14</xdr:col>
      <xdr:colOff>3095624</xdr:colOff>
      <xdr:row>31</xdr:row>
      <xdr:rowOff>56446</xdr:rowOff>
    </xdr:to>
    <xdr:graphicFrame macro="">
      <xdr:nvGraphicFramePr>
        <xdr:cNvPr id="5" name="Grafico 4">
          <a:extLst>
            <a:ext uri="{FF2B5EF4-FFF2-40B4-BE49-F238E27FC236}">
              <a16:creationId xmlns=""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showGridLines="0" tabSelected="1" zoomScale="60" zoomScaleNormal="60" workbookViewId="0">
      <pane xSplit="5" ySplit="2" topLeftCell="I18" activePane="bottomRight" state="frozen"/>
      <selection pane="topRight" activeCell="E1" sqref="E1"/>
      <selection pane="bottomLeft" activeCell="A3" sqref="A3"/>
      <selection pane="bottomRight" activeCell="J27" sqref="J27:K27"/>
    </sheetView>
  </sheetViews>
  <sheetFormatPr defaultColWidth="11" defaultRowHeight="15.75"/>
  <cols>
    <col min="1" max="1" width="7.125" customWidth="1"/>
    <col min="2" max="2" width="5.625" style="1" customWidth="1"/>
    <col min="3" max="3" width="59.5" customWidth="1"/>
    <col min="4" max="4" width="4.625" style="1" customWidth="1"/>
    <col min="5" max="5" width="54.375" customWidth="1"/>
    <col min="6" max="6" width="29.5" customWidth="1"/>
    <col min="7" max="7" width="72.875" customWidth="1"/>
    <col min="8" max="8" width="29.5" hidden="1" customWidth="1"/>
    <col min="9" max="9" width="25" customWidth="1"/>
    <col min="10" max="12" width="29.5" customWidth="1"/>
    <col min="13" max="15" width="40.625" customWidth="1"/>
    <col min="19" max="19" width="17.875" customWidth="1"/>
  </cols>
  <sheetData>
    <row r="1" spans="1:16" ht="23.1" customHeight="1">
      <c r="A1" s="137" t="s">
        <v>137</v>
      </c>
      <c r="B1" s="138"/>
      <c r="C1" s="139"/>
      <c r="D1" s="134" t="s">
        <v>138</v>
      </c>
      <c r="E1" s="134"/>
      <c r="F1" s="134" t="s">
        <v>126</v>
      </c>
      <c r="G1" s="134" t="s">
        <v>55</v>
      </c>
      <c r="H1" s="134" t="s">
        <v>56</v>
      </c>
      <c r="I1" s="135" t="s">
        <v>145</v>
      </c>
      <c r="J1" s="134" t="s">
        <v>76</v>
      </c>
      <c r="K1" s="134" t="s">
        <v>77</v>
      </c>
      <c r="L1" s="128" t="s">
        <v>136</v>
      </c>
      <c r="M1" s="112" t="s">
        <v>144</v>
      </c>
      <c r="N1" s="113"/>
      <c r="O1" s="114"/>
    </row>
    <row r="2" spans="1:16" ht="24" customHeight="1" thickBot="1">
      <c r="A2" s="140"/>
      <c r="B2" s="141"/>
      <c r="C2" s="142"/>
      <c r="D2" s="129"/>
      <c r="E2" s="129"/>
      <c r="F2" s="129"/>
      <c r="G2" s="129"/>
      <c r="H2" s="129"/>
      <c r="I2" s="136"/>
      <c r="J2" s="129"/>
      <c r="K2" s="129"/>
      <c r="L2" s="129"/>
      <c r="M2" s="38" t="s">
        <v>146</v>
      </c>
      <c r="N2" s="38" t="s">
        <v>116</v>
      </c>
      <c r="O2" s="39" t="s">
        <v>117</v>
      </c>
      <c r="P2" s="25"/>
    </row>
    <row r="3" spans="1:16" ht="154.5" customHeight="1" thickBot="1">
      <c r="A3" s="145" t="s">
        <v>153</v>
      </c>
      <c r="B3" s="132" t="s">
        <v>57</v>
      </c>
      <c r="C3" s="130" t="s">
        <v>183</v>
      </c>
      <c r="D3" s="16">
        <v>1</v>
      </c>
      <c r="E3" s="50" t="s">
        <v>188</v>
      </c>
      <c r="F3" s="66" t="str">
        <f>IF(+'S.P. A1'!A$6&lt;&gt;"",+'S.P. A1'!A$6,"")</f>
        <v>Consiglio; Segretario¸ Dipendenti segreteria</v>
      </c>
      <c r="G3" s="66" t="str">
        <f>IF(+'S.P. A1'!A$12&lt;&gt;"",+'S.P. A1'!A$12,"")</f>
        <v>Non vengono controllate le autocertificazioni presentate, quindi rischio di dichiarazioni non veritiere</v>
      </c>
      <c r="H3" s="61" t="str">
        <f>IF(+'S.P. A1'!D$13&lt;&gt;"",+'S.P. A1'!D$13,"")</f>
        <v/>
      </c>
      <c r="I3" s="66" t="str">
        <f>IF(+'S.P. A1'!A$16&lt;&gt;"",+'S.P. A1'!A$16,"")</f>
        <v>Rispetto della legge sull’ordinamento professionale; rispetto delle norme sulla trasparenza; verifiche e monitoraggio. Protocollo informatico.</v>
      </c>
      <c r="J3" s="53">
        <f>+'S.P. A1'!C65</f>
        <v>2.1666666666666665</v>
      </c>
      <c r="K3" s="53">
        <f>+'S.P. A1'!C104</f>
        <v>1.25</v>
      </c>
      <c r="L3" s="54">
        <f>IF(J3*K3&gt;0,J3*K3,"")</f>
        <v>2.708333333333333</v>
      </c>
      <c r="M3" s="63" t="s">
        <v>163</v>
      </c>
      <c r="N3" s="99">
        <v>2023</v>
      </c>
      <c r="O3" s="45" t="s">
        <v>276</v>
      </c>
    </row>
    <row r="4" spans="1:16" ht="99.95" customHeight="1" thickBot="1">
      <c r="A4" s="145"/>
      <c r="B4" s="133"/>
      <c r="C4" s="131"/>
      <c r="D4" s="16">
        <v>2</v>
      </c>
      <c r="E4" s="17" t="s">
        <v>189</v>
      </c>
      <c r="F4" s="66" t="str">
        <f>IF(+'S.P. A2'!A$6&lt;&gt;"",+'S.P. A2'!A$6,"")</f>
        <v>Dipendenti segreteria, presidente</v>
      </c>
      <c r="G4" s="66" t="str">
        <f>IF(+'S.P. A2'!A$12&lt;&gt;"",+'S.P. A2'!A$12,"")</f>
        <v>falsificazione di un certificato, false attestazioni da parte del richiedente</v>
      </c>
      <c r="H4" s="61" t="str">
        <f>IF(+'S.P. A2'!D$13&lt;&gt;"",+'S.P. A2'!D$13,"")</f>
        <v/>
      </c>
      <c r="I4" s="66" t="str">
        <f>IF(+'S.P. A2'!A$16&lt;&gt;"",+'S.P. A2'!A$16,"")</f>
        <v>Richiesta conferma insussistenza procedimenti disciplinari del richiedente al Consiglio di Disciplina. Protocollo informatico.</v>
      </c>
      <c r="J4" s="53">
        <f>+'S.P. A2'!C64</f>
        <v>2.3333333333333335</v>
      </c>
      <c r="K4" s="53">
        <f>+'S.P. A2'!C103</f>
        <v>1</v>
      </c>
      <c r="L4" s="54">
        <f>IF(J4*K4&gt;0,J4*K4,"")</f>
        <v>2.3333333333333335</v>
      </c>
      <c r="M4" s="63" t="s">
        <v>162</v>
      </c>
      <c r="N4" s="98">
        <v>2023</v>
      </c>
      <c r="O4" s="48" t="s">
        <v>276</v>
      </c>
    </row>
    <row r="5" spans="1:16" ht="74.099999999999994" customHeight="1" thickBot="1">
      <c r="A5" s="145"/>
      <c r="B5" s="133"/>
      <c r="C5" s="131"/>
      <c r="D5" s="16">
        <v>3</v>
      </c>
      <c r="E5" s="17" t="s">
        <v>114</v>
      </c>
      <c r="F5" s="66" t="str">
        <f>IF(+'S.P. A3'!A$6&lt;&gt;"",+'S.P. A3'!A$6,"")</f>
        <v>Dipendenti; Segretario; Commissione “rapporti con gli iscritti”</v>
      </c>
      <c r="G5" s="94" t="str">
        <f>IF(+'S.P. A3'!A$12&lt;&gt;"",+'S.P. A3'!A$12,"")</f>
        <v>Omissioni nella richiesta dei libretti per la vidimazione</v>
      </c>
      <c r="H5" s="61" t="str">
        <f>IF(+'S.P. A3'!D$13&lt;&gt;"",+'S.P. A3'!D$13,"")</f>
        <v/>
      </c>
      <c r="I5" s="66" t="str">
        <f>IF(+'S.P. A3'!A$16&lt;&gt;"",+'S.P. A3'!A$16,"")</f>
        <v>Intensificazione dei colloqui e dei controlli</v>
      </c>
      <c r="J5" s="53">
        <f>+'S.P. A3'!C64</f>
        <v>2.3333333333333335</v>
      </c>
      <c r="K5" s="53">
        <f>+'S.P. A3'!C103</f>
        <v>1</v>
      </c>
      <c r="L5" s="54">
        <f>IF(J5*K5&gt;0,J5*K5,"")</f>
        <v>2.3333333333333335</v>
      </c>
      <c r="M5" s="63" t="s">
        <v>283</v>
      </c>
      <c r="N5" s="98" t="s">
        <v>267</v>
      </c>
      <c r="O5" s="111" t="s">
        <v>284</v>
      </c>
    </row>
    <row r="6" spans="1:16" ht="74.099999999999994" customHeight="1" thickBot="1">
      <c r="A6" s="145"/>
      <c r="B6" s="133"/>
      <c r="C6" s="131"/>
      <c r="D6" s="16">
        <v>4</v>
      </c>
      <c r="E6" s="17" t="s">
        <v>115</v>
      </c>
      <c r="F6" s="66" t="str">
        <f>IF(+'S.P. A4'!A$6&lt;&gt;"",+'S.P. A4'!A$6,"")</f>
        <v>Presidente; commissione “Rapporto con gli Iscritti”; dipendenti</v>
      </c>
      <c r="G6" s="94" t="str">
        <f>IF(+'S.P. A4'!A$12&lt;&gt;"",+'S.P. A4'!A$12,"")</f>
        <v>Mancanza di adozione di provvedimenti su soggetti iscritti incompatibili</v>
      </c>
      <c r="H6" s="61" t="str">
        <f>IF(+'S.P. A4'!D$13&lt;&gt;"",+'S.P. A4'!D$13,"")</f>
        <v/>
      </c>
      <c r="I6" s="66" t="str">
        <f>IF(+'S.P. A4'!A$16&lt;&gt;"",+'S.P. A4'!A$16,"")</f>
        <v>Maggior controllo sul rilascio delle autocertificazioni e sulla veridicità delle dichiarazioni</v>
      </c>
      <c r="J6" s="53">
        <f>+'S.P. A4'!C64</f>
        <v>3.3333333333333335</v>
      </c>
      <c r="K6" s="53">
        <f>+'S.P. A4'!C103</f>
        <v>0.75</v>
      </c>
      <c r="L6" s="54">
        <f>IF(J6*K6&gt;0,J6*K6,"")</f>
        <v>2.5</v>
      </c>
      <c r="M6" s="63" t="s">
        <v>285</v>
      </c>
      <c r="N6" s="98" t="s">
        <v>267</v>
      </c>
      <c r="O6" s="48" t="s">
        <v>268</v>
      </c>
    </row>
    <row r="7" spans="1:16" ht="74.099999999999994" customHeight="1" thickBot="1">
      <c r="A7" s="145"/>
      <c r="B7" s="67" t="s">
        <v>58</v>
      </c>
      <c r="C7" s="66" t="s">
        <v>184</v>
      </c>
      <c r="D7" s="43">
        <v>1</v>
      </c>
      <c r="E7" s="44" t="s">
        <v>59</v>
      </c>
      <c r="F7" s="42" t="str">
        <f>IF(+'S.P. B1'!A$6&lt;&gt;"",+'S.P. B1'!A$6,"")</f>
        <v>Dipendente contabilità, Consigliere tesoriere, Collegio dei revisori, Consiglio dell'Ordine</v>
      </c>
      <c r="G7" s="42" t="str">
        <f>IF(+'S.P. B1'!A$12&lt;&gt;"",+'S.P. B1'!A$12,"")</f>
        <v>Motivazione generica circa la sussistenza di presupposti di legge per il conferimento di incarichi professionali o per la fornitura di beni e servizi, allo scopo di agevolare soggetti particolari</v>
      </c>
      <c r="H7" s="62" t="str">
        <f>IF(+'S.P. B1'!D$13&lt;&gt;"",+'S.P. B1'!D$13,"")</f>
        <v/>
      </c>
      <c r="I7" s="42" t="str">
        <f>IF(+'S.P. B1'!A$16&lt;&gt;"",+'S.P. B1'!A$16,"")</f>
        <v>Selezione dei fornitori mediante la richiesta di minimo tre preventivi che vengono sottoposti alla valutazione finale del Consiglio. Richiesta all'inizio dell'anno il codice CIG ai fornitori.</v>
      </c>
      <c r="J7" s="56">
        <f>+'S.P. B1'!C$65</f>
        <v>3.8333333333333335</v>
      </c>
      <c r="K7" s="56">
        <f>+'S.P. B1'!C$104</f>
        <v>1.5</v>
      </c>
      <c r="L7" s="57">
        <f t="shared" ref="L7:L15" si="0">IF(J7*K7&gt;0,J7*K7,"")</f>
        <v>5.75</v>
      </c>
      <c r="M7" s="65" t="s">
        <v>269</v>
      </c>
      <c r="N7" s="99">
        <v>2025</v>
      </c>
      <c r="O7" s="49" t="s">
        <v>270</v>
      </c>
    </row>
    <row r="8" spans="1:16" ht="74.099999999999994" customHeight="1" thickBot="1">
      <c r="A8" s="145"/>
      <c r="B8" s="146" t="s">
        <v>60</v>
      </c>
      <c r="C8" s="148" t="s">
        <v>185</v>
      </c>
      <c r="D8" s="16">
        <v>1</v>
      </c>
      <c r="E8" s="17" t="s">
        <v>202</v>
      </c>
      <c r="F8" s="66" t="str">
        <f>IF(+'S.P. C1'!A$6&lt;&gt;"",+'S.P. C1'!A$6,"")</f>
        <v>Consiglio; Tesoriere; Fondazione</v>
      </c>
      <c r="G8" s="66" t="str">
        <f>IF(+'S.P. C1'!A$12&lt;&gt;"",+'S.P. C1'!A$12,"")</f>
        <v>Non perfetto utilizzo delle erogazioni fatte o erogazione di carattere preferenziale ai soggetti ed Enti.</v>
      </c>
      <c r="H8" s="61" t="str">
        <f>IF(+'S.P. C1'!D$13&lt;&gt;"",+'S.P. C1'!D$13,"")</f>
        <v/>
      </c>
      <c r="I8" s="66" t="str">
        <f>IF(+'S.P. C1'!A$16&lt;&gt;"",+'S.P. C1'!A$16,"")</f>
        <v>Controllo del Consiglio</v>
      </c>
      <c r="J8" s="53">
        <f>+'S.P. C1'!C$64</f>
        <v>3.6666666666666665</v>
      </c>
      <c r="K8" s="53">
        <f>+'S.P. C1'!C$103</f>
        <v>1.25</v>
      </c>
      <c r="L8" s="54">
        <f t="shared" si="0"/>
        <v>4.583333333333333</v>
      </c>
      <c r="M8" s="63" t="s">
        <v>271</v>
      </c>
      <c r="N8" s="99" t="s">
        <v>267</v>
      </c>
      <c r="O8" s="48" t="s">
        <v>272</v>
      </c>
    </row>
    <row r="9" spans="1:16" ht="74.099999999999994" customHeight="1" thickBot="1">
      <c r="A9" s="145"/>
      <c r="B9" s="147"/>
      <c r="C9" s="149"/>
      <c r="D9" s="5">
        <v>2</v>
      </c>
      <c r="E9" s="7" t="s">
        <v>190</v>
      </c>
      <c r="F9" s="66" t="str">
        <f>IF(+'S.P. C2'!A$6&lt;&gt;"",+'S.P. C2'!A$6,"")</f>
        <v>Presidente, Segretario, Tesoriere, Consiglio,  segreteria</v>
      </c>
      <c r="G9" s="66" t="str">
        <f>IF(+'S.P. C2'!A$12&lt;&gt;"",+'S.P. C2'!A$12,"")</f>
        <v>Mancanza di imparzialità e trasparenza nella scelta dei tirocinanti o nell'erogazione di contributi e sovvenzioni.</v>
      </c>
      <c r="H9" s="61" t="str">
        <f>IF(+'S.P. C2'!D$13&lt;&gt;"",+'S.P. C2'!D$13,"")</f>
        <v/>
      </c>
      <c r="I9" s="66" t="str">
        <f>IF(+'S.P. C2'!A$16&lt;&gt;"",+'S.P. C2'!A$16,"")</f>
        <v>Controllo successivo di regolarità, trasparenza.</v>
      </c>
      <c r="J9" s="53">
        <f>+'S.P. C2'!C$64</f>
        <v>3.6666666666666665</v>
      </c>
      <c r="K9" s="53">
        <f>+'S.P. C2'!C$103</f>
        <v>1.25</v>
      </c>
      <c r="L9" s="55">
        <f t="shared" si="0"/>
        <v>4.583333333333333</v>
      </c>
      <c r="M9" s="63" t="s">
        <v>271</v>
      </c>
      <c r="N9" s="99" t="s">
        <v>267</v>
      </c>
      <c r="O9" s="48" t="s">
        <v>272</v>
      </c>
    </row>
    <row r="10" spans="1:16" ht="93" customHeight="1" thickBot="1">
      <c r="A10" s="145"/>
      <c r="B10" s="96" t="s">
        <v>62</v>
      </c>
      <c r="C10" s="97" t="s">
        <v>186</v>
      </c>
      <c r="D10" s="16">
        <v>1</v>
      </c>
      <c r="E10" s="105" t="s">
        <v>177</v>
      </c>
      <c r="F10" s="66" t="str">
        <f>IF(+'S.P. D1'!A$6&lt;&gt;"",+'S.P. D1'!A$6,"")</f>
        <v>Il Presidente e il Consiglio</v>
      </c>
      <c r="G10" s="66" t="str">
        <f>IF(+'S.P. D1'!A$12&lt;&gt;"",+'S.P. D1'!A$12,"")</f>
        <v>Previsione di requisiti di accesso “personalizzati” ed insufficienza di meccanismi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Inosservanza delle regole procedurali a garanzia della trasparenza e dell’imparzialità della selezione.</v>
      </c>
      <c r="H10" s="61" t="str">
        <f>IF(+'S.P. E3'!D$13&lt;&gt;"",+'S.P. E3'!D$13,"")</f>
        <v/>
      </c>
      <c r="I10" s="94" t="str">
        <f>IF(+'S.P. D1'!A$16&lt;&gt;"",+'S.P. D1'!A$16,"")</f>
        <v>Applicazione del D.lgs. 165/2001 e di tutte le norme che disciplinano l’assunzione di personale nella pubblica amministrazione;
verifiche sulla composizione delle commissioni esaminatrici (assenza di incompatibilità, condanne penali, ecc….);
verifica dei requisiti posseduti dai candidati e sulla veridicità delle dichiarazioni rese;
pubblicazione degli atti relativi alle fasi della selezione e gestione delle risorse umane nel rispetto della normativa vigente;
verifiche e monitoraggio</v>
      </c>
      <c r="J10" s="53">
        <f>+'S.P. D1'!C$64</f>
        <v>2.3333333333333335</v>
      </c>
      <c r="K10" s="53">
        <f>+'S.P. D1'!C$103</f>
        <v>1.25</v>
      </c>
      <c r="L10" s="54">
        <f t="shared" ref="L10" si="1">IF(J10*K10&gt;0,J10*K10,"")</f>
        <v>2.916666666666667</v>
      </c>
      <c r="M10" s="95" t="s">
        <v>273</v>
      </c>
      <c r="N10" s="47">
        <v>2025</v>
      </c>
      <c r="O10" s="48" t="s">
        <v>274</v>
      </c>
    </row>
    <row r="11" spans="1:16" ht="74.099999999999994" customHeight="1" thickBot="1">
      <c r="A11" s="115" t="s">
        <v>152</v>
      </c>
      <c r="B11" s="153" t="s">
        <v>113</v>
      </c>
      <c r="C11" s="150" t="s">
        <v>150</v>
      </c>
      <c r="D11" s="79">
        <v>1</v>
      </c>
      <c r="E11" s="17" t="s">
        <v>61</v>
      </c>
      <c r="F11" s="66" t="str">
        <f>IF(+'S.P. E1'!A$6&lt;&gt;"",+'S.P. E1'!A$6,"")</f>
        <v xml:space="preserve">Consiglio; personale dipendente addetto </v>
      </c>
      <c r="G11" s="66" t="str">
        <f>IF(+'S.P. E1'!A$12&lt;&gt;"",+'S.P. E1'!A$12,"")</f>
        <v>Riconoscimento di attestati/crediti non validi ai fini della Formazione</v>
      </c>
      <c r="H11" s="61" t="e">
        <f>IF(+#REF!&lt;&gt;"",+#REF!,"")</f>
        <v>#REF!</v>
      </c>
      <c r="I11" s="66" t="str">
        <f>IF(+'S.P. E1'!A$16&lt;&gt;"",+'S.P. E1'!A$16,"")</f>
        <v>Pubblicazione sul sito web dell’Ordine nel profilo personale dell’iscritto dei crediti formativi maturati.
Controlli sull’attribuzione dei crediti ai professionisti e sulle autocertificazioni.</v>
      </c>
      <c r="J11" s="53">
        <f>+'S.P. E1'!C$64</f>
        <v>2.5</v>
      </c>
      <c r="K11" s="53">
        <f>+'S.P. E1'!C$103</f>
        <v>1.25</v>
      </c>
      <c r="L11" s="54">
        <f t="shared" si="0"/>
        <v>3.125</v>
      </c>
      <c r="M11" s="63" t="s">
        <v>275</v>
      </c>
      <c r="N11" s="93" t="s">
        <v>267</v>
      </c>
      <c r="O11" s="48" t="s">
        <v>276</v>
      </c>
    </row>
    <row r="12" spans="1:16" ht="108" customHeight="1" thickBot="1">
      <c r="A12" s="116"/>
      <c r="B12" s="154"/>
      <c r="C12" s="151"/>
      <c r="D12" s="80">
        <v>2</v>
      </c>
      <c r="E12" s="41" t="s">
        <v>174</v>
      </c>
      <c r="F12" s="66" t="str">
        <f>IF(+'S.P. E2'!A$6&lt;&gt;"",+'S.P. E2'!A$6,"")</f>
        <v>Consiglio; Fondazione</v>
      </c>
      <c r="G12" s="66" t="str">
        <f>IF(+'S.P. E2'!A$12&lt;&gt;"",+'S.P. E2'!A$12,"")</f>
        <v>Mancanza di trasparenza nelle procedure di scelta del soggetto formatore</v>
      </c>
      <c r="H12" s="61" t="e">
        <f>IF(+#REF!&lt;&gt;"",+#REF!,"")</f>
        <v>#REF!</v>
      </c>
      <c r="I12" s="94" t="str">
        <f>IF(+'S.P. E2'!A$16&lt;&gt;"",+'S.P. E2'!A$16,"")</f>
        <v>Scelta delle misure contro la violazione dei principi di imparzialità e concorrenza</v>
      </c>
      <c r="J12" s="53">
        <f>+'S.P. E2'!C$64</f>
        <v>2.3333333333333335</v>
      </c>
      <c r="K12" s="53">
        <f>+'S.P. E2'!C$103</f>
        <v>1.25</v>
      </c>
      <c r="L12" s="54">
        <f t="shared" si="0"/>
        <v>2.916666666666667</v>
      </c>
      <c r="M12" s="64" t="s">
        <v>277</v>
      </c>
      <c r="N12" s="47" t="s">
        <v>267</v>
      </c>
      <c r="O12" s="46" t="s">
        <v>278</v>
      </c>
    </row>
    <row r="13" spans="1:16" ht="174" thickBot="1">
      <c r="A13" s="116"/>
      <c r="B13" s="155"/>
      <c r="C13" s="152"/>
      <c r="D13" s="81">
        <v>3</v>
      </c>
      <c r="E13" s="41" t="s">
        <v>175</v>
      </c>
      <c r="F13" s="66" t="str">
        <f>IF(+'S.P. E3'!A$6&lt;&gt;"",+'S.P. E3'!A$6,"")</f>
        <v>Segreteria; Commissione “Formazione Professionale Continua”; Consiglio</v>
      </c>
      <c r="G13" s="66" t="str">
        <f>IF(+'S.P. E3'!A$12&lt;&gt;"",+'S.P. E3'!A$12,"")</f>
        <v>Non corretta valutazione degli eventi da accreditare o preferenza negli accreditamenti da eseguire.</v>
      </c>
      <c r="H13" s="77"/>
      <c r="I13" s="66" t="str">
        <f>IF(+'S.P. E3'!A$16&lt;&gt;"",+'S.P. E3'!A$16,"")</f>
        <v xml:space="preserve">Pubblicazione degli eventi formativi accreditati sul sito web dell’Ordine mediante link al portale della formazione.
Istruttoria riguardante l’accredito di eventi formativi demandata a una Commissione e successivo accredito rimesso al Consiglio direttivo. </v>
      </c>
      <c r="J13" s="53">
        <f>+'S.P. E3'!C$64</f>
        <v>2.3333333333333335</v>
      </c>
      <c r="K13" s="53">
        <f>+'S.P. E3'!C$103</f>
        <v>1.25</v>
      </c>
      <c r="L13" s="54">
        <f t="shared" si="0"/>
        <v>2.916666666666667</v>
      </c>
      <c r="M13" s="83" t="s">
        <v>279</v>
      </c>
      <c r="N13" s="47" t="s">
        <v>267</v>
      </c>
      <c r="O13" s="78" t="s">
        <v>280</v>
      </c>
    </row>
    <row r="14" spans="1:16" ht="84.75" customHeight="1" thickBot="1">
      <c r="A14" s="116"/>
      <c r="B14" s="107" t="s">
        <v>148</v>
      </c>
      <c r="C14" s="103" t="s">
        <v>151</v>
      </c>
      <c r="D14" s="104">
        <v>1</v>
      </c>
      <c r="E14" s="84" t="s">
        <v>151</v>
      </c>
      <c r="F14" s="66" t="str">
        <f>IF(+'S.P. F1'!A$6&lt;&gt;"",+'S.P. F1'!A$6,"")</f>
        <v>Consiglio – Presidente – Commissione “Opinamento parcelle”</v>
      </c>
      <c r="G14" s="66" t="str">
        <f>IF(+'S.P. F1'!A$12&lt;&gt;"",+'S.P. F1'!A$12,"")</f>
        <v xml:space="preserve">Abuso  nell’adozione di provvedimenti per favorire o danneggiare particolari soggetti </v>
      </c>
      <c r="H14" s="77"/>
      <c r="I14" s="66" t="str">
        <f>IF(+'S.P. F1'!A$16&lt;&gt;"",+'S.P. F1'!A$16,"")</f>
        <v xml:space="preserve">Astensione dalla partecipazione alla decisione del titolare dell’interesse, che potrebbe porsi in conflitto con l’interesse perseguito mediante l’esercizio della funzione e/o con l’interesse di cui sono portatori il destinatario del provvedimento, altri interessati e controinteressati </v>
      </c>
      <c r="J14" s="53">
        <f>+'S.P. F1'!C$64</f>
        <v>2.5</v>
      </c>
      <c r="K14" s="53">
        <f>+'S.P. F1'!C$103</f>
        <v>1.25</v>
      </c>
      <c r="L14" s="54">
        <f t="shared" ref="L14" si="2">IF(J14*K14&gt;0,J14*K14,"")</f>
        <v>3.125</v>
      </c>
      <c r="M14" s="83" t="s">
        <v>163</v>
      </c>
      <c r="N14" s="47" t="s">
        <v>267</v>
      </c>
      <c r="O14" s="106" t="s">
        <v>281</v>
      </c>
    </row>
    <row r="15" spans="1:16" ht="84.75" customHeight="1" thickBot="1">
      <c r="A15" s="117"/>
      <c r="B15" s="100" t="s">
        <v>149</v>
      </c>
      <c r="C15" s="101" t="s">
        <v>187</v>
      </c>
      <c r="D15" s="102">
        <v>1</v>
      </c>
      <c r="E15" s="51" t="s">
        <v>191</v>
      </c>
      <c r="F15" s="42" t="str">
        <f>IF(+'S.P. G1'!A$6&lt;&gt;"",+'S.P. G1'!A$6,"")</f>
        <v>Segreteria  – Consiglio dell'Ordine</v>
      </c>
      <c r="G15" s="42" t="str">
        <f>IF(+'S.P. G1'!A$12&lt;&gt;"",+'S.P. G1'!A$12,"")</f>
        <v>Assegnazione arbitraria degli incarichi.</v>
      </c>
      <c r="H15" s="62" t="str">
        <f>IF(+'S.P. F1'!D$13&lt;&gt;"",+'S.P. F1'!D$13,"")</f>
        <v/>
      </c>
      <c r="I15" s="42" t="str">
        <f>IF(+'S.P. G1'!A$16&lt;&gt;"",+'S.P. G1'!A$16,"")</f>
        <v>Verifica e monitoraggio degli incarichi e di eventuali conflitti d'interesse.</v>
      </c>
      <c r="J15" s="56">
        <f>+'S.P. G1'!C$64</f>
        <v>2.8333333333333335</v>
      </c>
      <c r="K15" s="56">
        <f>+'S.P. G1'!C$103</f>
        <v>1.25</v>
      </c>
      <c r="L15" s="57">
        <f t="shared" si="0"/>
        <v>3.541666666666667</v>
      </c>
      <c r="M15" s="83" t="s">
        <v>163</v>
      </c>
      <c r="N15" s="47">
        <v>2023</v>
      </c>
      <c r="O15" s="49" t="s">
        <v>282</v>
      </c>
    </row>
    <row r="17" spans="1:11" ht="126.75" customHeight="1"/>
    <row r="18" spans="1:11" ht="16.5" thickBot="1"/>
    <row r="19" spans="1:11" ht="50.1" customHeight="1">
      <c r="A19" s="68" t="s">
        <v>147</v>
      </c>
      <c r="B19" s="69"/>
      <c r="C19" s="69"/>
      <c r="D19" s="70"/>
      <c r="F19" s="143" t="s">
        <v>128</v>
      </c>
      <c r="G19" s="144"/>
      <c r="J19" s="126" t="s">
        <v>142</v>
      </c>
      <c r="K19" s="127"/>
    </row>
    <row r="20" spans="1:11" ht="33.950000000000003" customHeight="1">
      <c r="A20" s="36" t="s">
        <v>78</v>
      </c>
      <c r="B20" s="121" t="s">
        <v>91</v>
      </c>
      <c r="C20" s="122"/>
      <c r="D20" s="123"/>
      <c r="F20" s="31" t="s">
        <v>71</v>
      </c>
      <c r="G20" s="32" t="s">
        <v>73</v>
      </c>
      <c r="J20" s="59" t="s">
        <v>57</v>
      </c>
      <c r="K20" s="52">
        <f>IF(SUM(L3:L6)&gt;0,AVERAGE(L3:L6),"")</f>
        <v>2.46875</v>
      </c>
    </row>
    <row r="21" spans="1:11" ht="33.950000000000003" customHeight="1">
      <c r="A21" s="36" t="s">
        <v>79</v>
      </c>
      <c r="B21" s="121" t="s">
        <v>92</v>
      </c>
      <c r="C21" s="122"/>
      <c r="D21" s="123"/>
      <c r="F21" s="31" t="s">
        <v>124</v>
      </c>
      <c r="G21" s="33" t="s">
        <v>123</v>
      </c>
      <c r="J21" s="59" t="s">
        <v>58</v>
      </c>
      <c r="K21" s="52">
        <f>IF(SUM(L7:L7)&gt;0,AVERAGE(L7:L7),"")</f>
        <v>5.75</v>
      </c>
    </row>
    <row r="22" spans="1:11" ht="33.950000000000003" customHeight="1">
      <c r="A22" s="36" t="s">
        <v>80</v>
      </c>
      <c r="B22" s="121" t="s">
        <v>93</v>
      </c>
      <c r="C22" s="122"/>
      <c r="D22" s="123"/>
      <c r="F22" s="31" t="s">
        <v>125</v>
      </c>
      <c r="G22" s="40" t="s">
        <v>74</v>
      </c>
      <c r="J22" s="59" t="s">
        <v>60</v>
      </c>
      <c r="K22" s="52">
        <f>IF(SUM(L8:L9)&gt;0,AVERAGE(L8:L9),"")</f>
        <v>4.583333333333333</v>
      </c>
    </row>
    <row r="23" spans="1:11" ht="33.950000000000003" customHeight="1" thickBot="1">
      <c r="A23" s="36" t="s">
        <v>81</v>
      </c>
      <c r="B23" s="121" t="s">
        <v>94</v>
      </c>
      <c r="C23" s="122"/>
      <c r="D23" s="123"/>
      <c r="F23" s="34" t="s">
        <v>72</v>
      </c>
      <c r="G23" s="35" t="s">
        <v>75</v>
      </c>
      <c r="J23" s="59" t="s">
        <v>62</v>
      </c>
      <c r="K23" s="52">
        <f>IF(SUM(L10:L10)&gt;0,AVERAGE(L10),"")</f>
        <v>2.916666666666667</v>
      </c>
    </row>
    <row r="24" spans="1:11" ht="33.950000000000003" customHeight="1">
      <c r="A24" s="36" t="s">
        <v>82</v>
      </c>
      <c r="B24" s="121" t="s">
        <v>95</v>
      </c>
      <c r="C24" s="122"/>
      <c r="D24" s="123"/>
      <c r="J24" s="60" t="s">
        <v>113</v>
      </c>
      <c r="K24" s="52">
        <f>IF(SUM(L11:L13)&gt;0,AVERAGE(L11:L13),"")</f>
        <v>2.9861111111111112</v>
      </c>
    </row>
    <row r="25" spans="1:11" ht="33.950000000000003" customHeight="1">
      <c r="A25" s="36" t="s">
        <v>83</v>
      </c>
      <c r="B25" s="121" t="s">
        <v>96</v>
      </c>
      <c r="C25" s="122"/>
      <c r="D25" s="123"/>
      <c r="J25" s="60" t="s">
        <v>148</v>
      </c>
      <c r="K25" s="52">
        <f>IF(SUM(L14:L14)&gt;0,AVERAGE(L14:L14),"")</f>
        <v>3.125</v>
      </c>
    </row>
    <row r="26" spans="1:11" ht="33.950000000000003" customHeight="1">
      <c r="A26" s="36" t="s">
        <v>84</v>
      </c>
      <c r="B26" s="124" t="s">
        <v>97</v>
      </c>
      <c r="C26" s="124"/>
      <c r="D26" s="125"/>
      <c r="J26" s="60" t="s">
        <v>149</v>
      </c>
      <c r="K26" s="52">
        <f>IF(SUM(L15:L15)&gt;0,AVERAGE(L15:L15),"")</f>
        <v>3.541666666666667</v>
      </c>
    </row>
    <row r="27" spans="1:11" ht="33.950000000000003" customHeight="1" thickBot="1">
      <c r="A27" s="36" t="s">
        <v>85</v>
      </c>
      <c r="B27" s="121" t="s">
        <v>98</v>
      </c>
      <c r="C27" s="122"/>
      <c r="D27" s="123"/>
      <c r="J27" s="108"/>
      <c r="K27" s="109"/>
    </row>
    <row r="28" spans="1:11" ht="33.950000000000003" customHeight="1">
      <c r="A28" s="36" t="s">
        <v>86</v>
      </c>
      <c r="B28" s="121" t="s">
        <v>99</v>
      </c>
      <c r="C28" s="122"/>
      <c r="D28" s="123"/>
      <c r="J28" s="25"/>
      <c r="K28" s="82"/>
    </row>
    <row r="29" spans="1:11" ht="33.950000000000003" customHeight="1">
      <c r="A29" s="36" t="s">
        <v>87</v>
      </c>
      <c r="B29" s="121" t="s">
        <v>100</v>
      </c>
      <c r="C29" s="122"/>
      <c r="D29" s="123"/>
      <c r="J29" s="25"/>
      <c r="K29" s="82"/>
    </row>
    <row r="30" spans="1:11" ht="33.950000000000003" customHeight="1">
      <c r="A30" s="36" t="s">
        <v>88</v>
      </c>
      <c r="B30" s="121" t="s">
        <v>101</v>
      </c>
      <c r="C30" s="122"/>
      <c r="D30" s="123"/>
      <c r="J30" s="25"/>
      <c r="K30" s="82"/>
    </row>
    <row r="31" spans="1:11" ht="33.950000000000003" customHeight="1" thickBot="1">
      <c r="A31" s="36" t="s">
        <v>89</v>
      </c>
      <c r="B31" s="121" t="s">
        <v>127</v>
      </c>
      <c r="C31" s="122"/>
      <c r="D31" s="123"/>
      <c r="J31" s="25"/>
      <c r="K31" s="82"/>
    </row>
    <row r="32" spans="1:11" ht="33.950000000000003" customHeight="1" thickBot="1">
      <c r="A32" s="37" t="s">
        <v>90</v>
      </c>
      <c r="B32" s="118" t="s">
        <v>102</v>
      </c>
      <c r="C32" s="119"/>
      <c r="D32" s="120"/>
      <c r="J32" s="85" t="s">
        <v>143</v>
      </c>
      <c r="K32" s="58">
        <f>IF(SUM(L3:L15)&gt;0,AVERAGE(L3:L15),0)</f>
        <v>3.333333333333333</v>
      </c>
    </row>
    <row r="33" spans="1:4">
      <c r="A33" s="1"/>
      <c r="B33"/>
      <c r="C33" s="1"/>
      <c r="D33"/>
    </row>
    <row r="34" spans="1:4">
      <c r="A34" s="71" t="s">
        <v>103</v>
      </c>
      <c r="B34" s="72"/>
      <c r="C34" s="72"/>
      <c r="D34" s="73"/>
    </row>
    <row r="35" spans="1:4">
      <c r="A35" s="19" t="s">
        <v>104</v>
      </c>
      <c r="B35" s="74"/>
      <c r="C35" s="75"/>
      <c r="D35" s="76"/>
    </row>
    <row r="36" spans="1:4">
      <c r="A36" s="19" t="s">
        <v>105</v>
      </c>
      <c r="B36" s="74"/>
      <c r="C36" s="75"/>
      <c r="D36" s="76"/>
    </row>
    <row r="37" spans="1:4">
      <c r="A37" s="19" t="s">
        <v>106</v>
      </c>
      <c r="B37" s="74"/>
      <c r="C37" s="75"/>
      <c r="D37" s="76"/>
    </row>
    <row r="38" spans="1:4">
      <c r="A38" s="19" t="s">
        <v>107</v>
      </c>
      <c r="B38" s="74"/>
      <c r="C38" s="75"/>
      <c r="D38" s="76"/>
    </row>
    <row r="39" spans="1:4">
      <c r="A39" s="19" t="s">
        <v>108</v>
      </c>
      <c r="B39" s="74"/>
      <c r="C39" s="75"/>
      <c r="D39" s="76"/>
    </row>
    <row r="40" spans="1:4">
      <c r="A40" s="19" t="s">
        <v>109</v>
      </c>
      <c r="B40" s="74"/>
      <c r="C40" s="75"/>
      <c r="D40" s="76"/>
    </row>
    <row r="41" spans="1:4">
      <c r="A41" s="19" t="s">
        <v>110</v>
      </c>
      <c r="B41" s="74"/>
      <c r="C41" s="75"/>
      <c r="D41" s="76"/>
    </row>
  </sheetData>
  <mergeCells count="33">
    <mergeCell ref="F19:G19"/>
    <mergeCell ref="A3:A10"/>
    <mergeCell ref="B8:B9"/>
    <mergeCell ref="C8:C9"/>
    <mergeCell ref="C11:C13"/>
    <mergeCell ref="B11:B13"/>
    <mergeCell ref="L1:L2"/>
    <mergeCell ref="C3:C6"/>
    <mergeCell ref="B3:B6"/>
    <mergeCell ref="G1:G2"/>
    <mergeCell ref="H1:H2"/>
    <mergeCell ref="I1:I2"/>
    <mergeCell ref="J1:J2"/>
    <mergeCell ref="K1:K2"/>
    <mergeCell ref="D1:E2"/>
    <mergeCell ref="F1:F2"/>
    <mergeCell ref="A1:C2"/>
    <mergeCell ref="M1:O1"/>
    <mergeCell ref="A11:A15"/>
    <mergeCell ref="B32:D32"/>
    <mergeCell ref="B31:D31"/>
    <mergeCell ref="B30:D30"/>
    <mergeCell ref="B29:D29"/>
    <mergeCell ref="B28:D28"/>
    <mergeCell ref="B27:D27"/>
    <mergeCell ref="B26:D26"/>
    <mergeCell ref="B25:D25"/>
    <mergeCell ref="B24:D24"/>
    <mergeCell ref="B23:D23"/>
    <mergeCell ref="B22:D22"/>
    <mergeCell ref="B21:D21"/>
    <mergeCell ref="B20:D20"/>
    <mergeCell ref="J19:K19"/>
  </mergeCells>
  <phoneticPr fontId="20" type="noConversion"/>
  <conditionalFormatting sqref="L3:L9 L11:L13 L15">
    <cfRule type="cellIs" dxfId="23" priority="53" operator="between">
      <formula>12.001</formula>
      <formula>25</formula>
    </cfRule>
    <cfRule type="cellIs" dxfId="22" priority="54" operator="between">
      <formula>6.01</formula>
      <formula>12</formula>
    </cfRule>
    <cfRule type="cellIs" dxfId="21" priority="55" operator="between">
      <formula>3.01</formula>
      <formula>6</formula>
    </cfRule>
    <cfRule type="cellIs" dxfId="20" priority="56" operator="between">
      <formula>0.01</formula>
      <formula>3</formula>
    </cfRule>
  </conditionalFormatting>
  <conditionalFormatting sqref="K32">
    <cfRule type="cellIs" dxfId="19" priority="41" operator="greaterThan">
      <formula>12</formula>
    </cfRule>
    <cfRule type="cellIs" dxfId="18" priority="42" operator="between">
      <formula>6.01</formula>
      <formula>12</formula>
    </cfRule>
    <cfRule type="cellIs" dxfId="17" priority="43" operator="between">
      <formula>3.01</formula>
      <formula>6</formula>
    </cfRule>
    <cfRule type="cellIs" dxfId="16" priority="44" operator="between">
      <formula>0.01</formula>
      <formula>3</formula>
    </cfRule>
  </conditionalFormatting>
  <conditionalFormatting sqref="K20:K29">
    <cfRule type="cellIs" dxfId="15" priority="37" operator="between">
      <formula>12.001</formula>
      <formula>25</formula>
    </cfRule>
    <cfRule type="cellIs" dxfId="14" priority="38" operator="between">
      <formula>6.01</formula>
      <formula>12</formula>
    </cfRule>
    <cfRule type="cellIs" dxfId="13" priority="39" operator="between">
      <formula>3.01</formula>
      <formula>6</formula>
    </cfRule>
    <cfRule type="cellIs" dxfId="12" priority="40" operator="between">
      <formula>0.01</formula>
      <formula>3</formula>
    </cfRule>
  </conditionalFormatting>
  <conditionalFormatting sqref="L10">
    <cfRule type="cellIs" dxfId="11" priority="25" operator="between">
      <formula>12.001</formula>
      <formula>25</formula>
    </cfRule>
    <cfRule type="cellIs" dxfId="10" priority="26" operator="between">
      <formula>6.01</formula>
      <formula>12</formula>
    </cfRule>
    <cfRule type="cellIs" dxfId="9" priority="27" operator="between">
      <formula>3.01</formula>
      <formula>6</formula>
    </cfRule>
    <cfRule type="cellIs" dxfId="8" priority="28" operator="between">
      <formula>0.01</formula>
      <formula>3</formula>
    </cfRule>
  </conditionalFormatting>
  <conditionalFormatting sqref="K30">
    <cfRule type="cellIs" dxfId="7" priority="9" operator="between">
      <formula>12.001</formula>
      <formula>25</formula>
    </cfRule>
    <cfRule type="cellIs" dxfId="6" priority="10" operator="between">
      <formula>6.01</formula>
      <formula>12</formula>
    </cfRule>
    <cfRule type="cellIs" dxfId="5" priority="11" operator="between">
      <formula>3.01</formula>
      <formula>6</formula>
    </cfRule>
    <cfRule type="cellIs" dxfId="4" priority="12" operator="between">
      <formula>0.01</formula>
      <formula>3</formula>
    </cfRule>
  </conditionalFormatting>
  <conditionalFormatting sqref="L14">
    <cfRule type="cellIs" dxfId="3" priority="1" operator="between">
      <formula>12.001</formula>
      <formula>25</formula>
    </cfRule>
    <cfRule type="cellIs" dxfId="2" priority="2" operator="between">
      <formula>6.01</formula>
      <formula>12</formula>
    </cfRule>
    <cfRule type="cellIs" dxfId="1" priority="3" operator="between">
      <formula>3.01</formula>
      <formula>6</formula>
    </cfRule>
    <cfRule type="cellIs" dxfId="0" priority="4" operator="between">
      <formula>0.01</formula>
      <formula>3</formula>
    </cfRule>
  </conditionalFormatting>
  <printOptions horizontalCentered="1" verticalCentered="1"/>
  <pageMargins left="0.7" right="0.7" top="0.75" bottom="0.75" header="0.3" footer="0.3"/>
  <pageSetup paperSize="8" scale="37" fitToHeight="0" orientation="landscape"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104"/>
  <sheetViews>
    <sheetView topLeftCell="A88" zoomScaleNormal="100" zoomScalePageLayoutView="75" workbookViewId="0">
      <selection activeCell="C26" sqref="C26"/>
    </sheetView>
  </sheetViews>
  <sheetFormatPr defaultColWidth="11" defaultRowHeight="15.75"/>
  <cols>
    <col min="1" max="1" width="4.625" customWidth="1"/>
    <col min="2" max="2" width="75.5" customWidth="1"/>
    <col min="4" max="4" width="50.875" customWidth="1"/>
  </cols>
  <sheetData>
    <row r="1" spans="1:4" ht="33" customHeight="1">
      <c r="A1" s="166" t="s">
        <v>135</v>
      </c>
      <c r="B1" s="167"/>
      <c r="C1" s="167"/>
      <c r="D1" s="168"/>
    </row>
    <row r="2" spans="1:4" ht="45.95" customHeight="1">
      <c r="A2" s="214" t="s">
        <v>155</v>
      </c>
      <c r="B2" s="215"/>
      <c r="C2" s="215"/>
      <c r="D2" s="216"/>
    </row>
    <row r="3" spans="1:4" ht="27.95" customHeight="1">
      <c r="A3" s="209" t="s">
        <v>141</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241</v>
      </c>
      <c r="B6" s="197"/>
      <c r="C6" s="197"/>
      <c r="D6" s="198"/>
    </row>
    <row r="7" spans="1:4" s="2" customFormat="1" ht="26.1" customHeight="1">
      <c r="A7" s="178" t="s">
        <v>168</v>
      </c>
      <c r="B7" s="179"/>
      <c r="C7" s="179"/>
      <c r="D7" s="180"/>
    </row>
    <row r="8" spans="1:4" s="2" customFormat="1" ht="69.95" customHeight="1">
      <c r="A8" s="199" t="s">
        <v>242</v>
      </c>
      <c r="B8" s="122"/>
      <c r="C8" s="122"/>
      <c r="D8" s="123"/>
    </row>
    <row r="9" spans="1:4" s="2" customFormat="1" ht="26.1" customHeight="1">
      <c r="A9" s="178" t="s">
        <v>66</v>
      </c>
      <c r="B9" s="179"/>
      <c r="C9" s="179"/>
      <c r="D9" s="180"/>
    </row>
    <row r="10" spans="1:4" s="2" customFormat="1" ht="73.5" customHeight="1">
      <c r="A10" s="210" t="s">
        <v>243</v>
      </c>
      <c r="B10" s="212"/>
      <c r="C10" s="212"/>
      <c r="D10" s="213"/>
    </row>
    <row r="11" spans="1:4" s="2" customFormat="1" ht="33.950000000000003" customHeight="1">
      <c r="A11" s="178" t="s">
        <v>63</v>
      </c>
      <c r="B11" s="179"/>
      <c r="C11" s="179"/>
      <c r="D11" s="180"/>
    </row>
    <row r="12" spans="1:4" s="2" customFormat="1" ht="62.25" customHeight="1">
      <c r="A12" s="210" t="s">
        <v>244</v>
      </c>
      <c r="B12" s="212"/>
      <c r="C12" s="212"/>
      <c r="D12" s="213"/>
    </row>
    <row r="13" spans="1:4" s="2" customFormat="1" ht="56.1"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70.5" customHeight="1">
      <c r="A16" s="211" t="s">
        <v>245</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4</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11.1" customHeight="1">
      <c r="A34" s="206"/>
      <c r="B34" s="206"/>
      <c r="C34" s="206"/>
      <c r="D34" s="206"/>
    </row>
    <row r="35" spans="1:4" ht="20.100000000000001" customHeight="1">
      <c r="A35" s="169">
        <v>3</v>
      </c>
      <c r="B35" s="86" t="s">
        <v>12</v>
      </c>
      <c r="C35" s="87"/>
      <c r="D35" s="21"/>
    </row>
    <row r="36" spans="1:4" ht="39" customHeight="1">
      <c r="A36" s="169"/>
      <c r="B36" s="10" t="s">
        <v>13</v>
      </c>
      <c r="C36" s="3"/>
      <c r="D36" s="21"/>
    </row>
    <row r="37" spans="1:4" ht="33.950000000000003" customHeight="1">
      <c r="A37" s="169"/>
      <c r="B37" s="11" t="s">
        <v>68</v>
      </c>
      <c r="C37" s="5">
        <v>1</v>
      </c>
      <c r="D37" s="21"/>
    </row>
    <row r="38" spans="1:4" ht="33.950000000000003" customHeight="1">
      <c r="A38" s="169"/>
      <c r="B38" s="11" t="s">
        <v>14</v>
      </c>
      <c r="C38" s="5">
        <v>3</v>
      </c>
      <c r="D38" s="21"/>
    </row>
    <row r="39" spans="1:4" ht="33.950000000000003" customHeight="1" thickBot="1">
      <c r="A39" s="169"/>
      <c r="B39" s="11" t="s">
        <v>15</v>
      </c>
      <c r="C39" s="9">
        <v>5</v>
      </c>
      <c r="D39" s="21"/>
    </row>
    <row r="40" spans="1:4" ht="23.1" customHeight="1" thickBot="1">
      <c r="A40" s="169"/>
      <c r="B40" s="29" t="s">
        <v>7</v>
      </c>
      <c r="C40" s="30">
        <v>1</v>
      </c>
      <c r="D40" s="18"/>
    </row>
    <row r="41" spans="1:4" ht="11.1" customHeight="1">
      <c r="A41" s="173"/>
      <c r="B41" s="159"/>
      <c r="C41" s="159"/>
      <c r="D41" s="175"/>
    </row>
    <row r="42" spans="1:4" ht="20.100000000000001" customHeight="1">
      <c r="A42" s="169">
        <v>4</v>
      </c>
      <c r="B42" s="6" t="s">
        <v>18</v>
      </c>
      <c r="C42" s="3"/>
      <c r="D42" s="23"/>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3</v>
      </c>
      <c r="D62" s="18"/>
    </row>
    <row r="63" spans="1:4" ht="11.1" customHeight="1" thickBot="1">
      <c r="A63" s="173"/>
      <c r="B63" s="159"/>
      <c r="C63" s="174"/>
      <c r="D63" s="175"/>
    </row>
    <row r="64" spans="1:4" ht="35.1" customHeight="1" thickBot="1">
      <c r="A64" s="156" t="s">
        <v>121</v>
      </c>
      <c r="B64" s="157"/>
      <c r="C64" s="28">
        <f>IF(SUM(C26,C32,C40,C47,C53,C62)&gt;0,AVERAGE(C26,C32,C40,C47,C53,C62),0)</f>
        <v>2.5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c r="A74" s="169"/>
      <c r="B74" s="89" t="s">
        <v>7</v>
      </c>
      <c r="C74" s="90">
        <v>3</v>
      </c>
      <c r="D74" s="91"/>
    </row>
    <row r="75" spans="1:4" ht="11.1" customHeight="1">
      <c r="A75" s="206"/>
      <c r="B75" s="206"/>
      <c r="C75" s="206"/>
      <c r="D75" s="206"/>
    </row>
    <row r="76" spans="1:4" ht="44.25" customHeight="1">
      <c r="A76" s="88"/>
      <c r="B76" s="88"/>
      <c r="C76" s="88"/>
      <c r="D76" s="88"/>
    </row>
    <row r="77" spans="1:4" ht="11.1" customHeight="1">
      <c r="A77" s="206"/>
      <c r="B77" s="206"/>
      <c r="C77" s="206"/>
      <c r="D77" s="206"/>
    </row>
    <row r="78" spans="1:4" ht="20.100000000000001" customHeight="1">
      <c r="A78" s="169">
        <v>2</v>
      </c>
      <c r="B78" s="86" t="s">
        <v>40</v>
      </c>
      <c r="C78" s="87"/>
      <c r="D78" s="21"/>
    </row>
    <row r="79" spans="1:4" ht="71.099999999999994" customHeight="1">
      <c r="A79" s="169"/>
      <c r="B79" s="10" t="s">
        <v>70</v>
      </c>
      <c r="C79" s="3"/>
      <c r="D79" s="21"/>
    </row>
    <row r="80" spans="1:4" ht="33.950000000000003" customHeight="1">
      <c r="A80" s="169"/>
      <c r="B80" s="14" t="s">
        <v>25</v>
      </c>
      <c r="C80" s="5">
        <v>1</v>
      </c>
      <c r="D80" s="21"/>
    </row>
    <row r="81" spans="1:4" ht="33.950000000000003" customHeight="1" thickBot="1">
      <c r="A81" s="169"/>
      <c r="B81" s="14" t="s">
        <v>26</v>
      </c>
      <c r="C81" s="9">
        <v>5</v>
      </c>
      <c r="D81" s="21"/>
    </row>
    <row r="82" spans="1:4" ht="23.1" customHeight="1" thickBot="1">
      <c r="A82" s="169"/>
      <c r="B82" s="29" t="s">
        <v>7</v>
      </c>
      <c r="C82" s="30">
        <v>1</v>
      </c>
      <c r="D82" s="18"/>
    </row>
    <row r="83" spans="1:4" ht="11.1" customHeight="1">
      <c r="A83" s="173"/>
      <c r="B83" s="159"/>
      <c r="C83" s="159"/>
      <c r="D83" s="175"/>
    </row>
    <row r="84" spans="1:4" ht="20.100000000000001" customHeight="1">
      <c r="A84" s="169">
        <v>3</v>
      </c>
      <c r="B84" s="6" t="s">
        <v>41</v>
      </c>
      <c r="C84" s="3"/>
      <c r="D84" s="23"/>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IF(SUM(C74,C82,C92,C101)&gt;0,AVERAGE(C74,C82,C92,C101),0)</f>
        <v>1.25</v>
      </c>
      <c r="D103" s="27"/>
    </row>
    <row r="104" spans="1:4" ht="11.1" customHeight="1" thickBot="1">
      <c r="A104" s="162"/>
      <c r="B104" s="163"/>
      <c r="C104" s="164"/>
      <c r="D104" s="165"/>
    </row>
  </sheetData>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104"/>
  <sheetViews>
    <sheetView topLeftCell="A91" zoomScaleNormal="100" zoomScalePageLayoutView="75" workbookViewId="0">
      <selection activeCell="A13" sqref="A13:C13"/>
    </sheetView>
  </sheetViews>
  <sheetFormatPr defaultColWidth="11" defaultRowHeight="15.75"/>
  <cols>
    <col min="1" max="1" width="4.625" customWidth="1"/>
    <col min="2" max="2" width="75.5" customWidth="1"/>
    <col min="4" max="4" width="50.875" customWidth="1"/>
  </cols>
  <sheetData>
    <row r="1" spans="1:4" ht="33" customHeight="1">
      <c r="A1" s="166" t="s">
        <v>154</v>
      </c>
      <c r="B1" s="167"/>
      <c r="C1" s="167"/>
      <c r="D1" s="168"/>
    </row>
    <row r="2" spans="1:4" ht="45.95" customHeight="1">
      <c r="A2" s="214" t="s">
        <v>155</v>
      </c>
      <c r="B2" s="215"/>
      <c r="C2" s="215"/>
      <c r="D2" s="216"/>
    </row>
    <row r="3" spans="1:4" ht="27.95" customHeight="1">
      <c r="A3" s="209" t="s">
        <v>207</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246</v>
      </c>
      <c r="B6" s="197"/>
      <c r="C6" s="197"/>
      <c r="D6" s="198"/>
    </row>
    <row r="7" spans="1:4" s="2" customFormat="1" ht="26.1" customHeight="1">
      <c r="A7" s="178" t="s">
        <v>168</v>
      </c>
      <c r="B7" s="179"/>
      <c r="C7" s="179"/>
      <c r="D7" s="180"/>
    </row>
    <row r="8" spans="1:4" s="2" customFormat="1" ht="138" customHeight="1">
      <c r="A8" s="199" t="s">
        <v>247</v>
      </c>
      <c r="B8" s="122"/>
      <c r="C8" s="122"/>
      <c r="D8" s="123"/>
    </row>
    <row r="9" spans="1:4" s="2" customFormat="1" ht="26.1" customHeight="1">
      <c r="A9" s="178" t="s">
        <v>66</v>
      </c>
      <c r="B9" s="179"/>
      <c r="C9" s="179"/>
      <c r="D9" s="180"/>
    </row>
    <row r="10" spans="1:4" s="2" customFormat="1" ht="51" customHeight="1">
      <c r="A10" s="210" t="s">
        <v>248</v>
      </c>
      <c r="B10" s="212"/>
      <c r="C10" s="212"/>
      <c r="D10" s="213"/>
    </row>
    <row r="11" spans="1:4" s="2" customFormat="1" ht="33.950000000000003" customHeight="1">
      <c r="A11" s="178" t="s">
        <v>63</v>
      </c>
      <c r="B11" s="179"/>
      <c r="C11" s="179"/>
      <c r="D11" s="180"/>
    </row>
    <row r="12" spans="1:4" s="2" customFormat="1" ht="51.75" customHeight="1">
      <c r="A12" s="210" t="s">
        <v>249</v>
      </c>
      <c r="B12" s="212"/>
      <c r="C12" s="212"/>
      <c r="D12" s="213"/>
    </row>
    <row r="13" spans="1:4" s="2" customFormat="1" ht="57"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40.5" customHeight="1">
      <c r="A16" s="210" t="s">
        <v>250</v>
      </c>
      <c r="B16" s="212"/>
      <c r="C16" s="212"/>
      <c r="D16" s="213"/>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3</v>
      </c>
      <c r="D39" s="18"/>
    </row>
    <row r="40" spans="1:4" ht="11.1" customHeight="1">
      <c r="A40" s="173"/>
      <c r="B40" s="159"/>
      <c r="C40" s="159"/>
      <c r="D40" s="175"/>
    </row>
    <row r="41" spans="1:4" ht="11.1" customHeight="1">
      <c r="A41" s="206"/>
      <c r="B41" s="206"/>
      <c r="C41" s="206"/>
      <c r="D41" s="206"/>
    </row>
    <row r="42" spans="1:4" ht="19.5"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2</v>
      </c>
      <c r="D62" s="18"/>
    </row>
    <row r="63" spans="1:4" ht="11.1" customHeight="1" thickBot="1">
      <c r="A63" s="173"/>
      <c r="B63" s="159"/>
      <c r="C63" s="174"/>
      <c r="D63" s="175"/>
    </row>
    <row r="64" spans="1:4" ht="35.1" customHeight="1" thickBot="1">
      <c r="A64" s="156" t="s">
        <v>121</v>
      </c>
      <c r="B64" s="157"/>
      <c r="C64" s="28">
        <f>IF(SUM(C26,C32,C39,C47,C53,C62)&gt;0,AVERAGE(C26,C32,C39,C47,C53,C62),0)</f>
        <v>2.3333333333333335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5.7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104"/>
  <sheetViews>
    <sheetView topLeftCell="A87" zoomScaleNormal="100" zoomScalePageLayoutView="75" workbookViewId="0">
      <selection activeCell="A6" sqref="A6:D6"/>
    </sheetView>
  </sheetViews>
  <sheetFormatPr defaultColWidth="11" defaultRowHeight="15.75"/>
  <cols>
    <col min="1" max="1" width="4.625" customWidth="1"/>
    <col min="2" max="2" width="75.5" customWidth="1"/>
    <col min="4" max="4" width="50.875" customWidth="1"/>
  </cols>
  <sheetData>
    <row r="1" spans="1:4" ht="33" customHeight="1">
      <c r="A1" s="223" t="s">
        <v>208</v>
      </c>
      <c r="B1" s="167"/>
      <c r="C1" s="167"/>
      <c r="D1" s="168"/>
    </row>
    <row r="2" spans="1:4" ht="45.95" customHeight="1">
      <c r="A2" s="214" t="s">
        <v>155</v>
      </c>
      <c r="B2" s="215"/>
      <c r="C2" s="215"/>
      <c r="D2" s="216"/>
    </row>
    <row r="3" spans="1:4" ht="27.95" customHeight="1">
      <c r="A3" s="209" t="s">
        <v>209</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251</v>
      </c>
      <c r="B6" s="197"/>
      <c r="C6" s="197"/>
      <c r="D6" s="198"/>
    </row>
    <row r="7" spans="1:4" s="2" customFormat="1" ht="26.1" customHeight="1">
      <c r="A7" s="178" t="s">
        <v>168</v>
      </c>
      <c r="B7" s="179"/>
      <c r="C7" s="179"/>
      <c r="D7" s="180"/>
    </row>
    <row r="8" spans="1:4" s="2" customFormat="1" ht="80.099999999999994" customHeight="1">
      <c r="A8" s="199" t="s">
        <v>252</v>
      </c>
      <c r="B8" s="122"/>
      <c r="C8" s="122"/>
      <c r="D8" s="123"/>
    </row>
    <row r="9" spans="1:4" s="2" customFormat="1" ht="26.1" customHeight="1">
      <c r="A9" s="178" t="s">
        <v>66</v>
      </c>
      <c r="B9" s="179"/>
      <c r="C9" s="179"/>
      <c r="D9" s="180"/>
    </row>
    <row r="10" spans="1:4" s="2" customFormat="1" ht="52.5" customHeight="1">
      <c r="A10" s="210" t="s">
        <v>253</v>
      </c>
      <c r="B10" s="221"/>
      <c r="C10" s="221"/>
      <c r="D10" s="222"/>
    </row>
    <row r="11" spans="1:4" s="2" customFormat="1" ht="33.950000000000003" customHeight="1">
      <c r="A11" s="178" t="s">
        <v>63</v>
      </c>
      <c r="B11" s="179"/>
      <c r="C11" s="179"/>
      <c r="D11" s="180"/>
    </row>
    <row r="12" spans="1:4" s="2" customFormat="1" ht="52.5" customHeight="1">
      <c r="A12" s="210" t="s">
        <v>254</v>
      </c>
      <c r="B12" s="212"/>
      <c r="C12" s="212"/>
      <c r="D12" s="213"/>
    </row>
    <row r="13" spans="1:4" s="2" customFormat="1" ht="54"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52.5" customHeight="1">
      <c r="A16" s="218" t="s">
        <v>255</v>
      </c>
      <c r="B16" s="221"/>
      <c r="C16" s="221"/>
      <c r="D16" s="222"/>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3</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2</v>
      </c>
      <c r="D62" s="18"/>
    </row>
    <row r="63" spans="1:4" ht="11.1" customHeight="1" thickBot="1">
      <c r="A63" s="173"/>
      <c r="B63" s="159"/>
      <c r="C63" s="174"/>
      <c r="D63" s="175"/>
    </row>
    <row r="64" spans="1:4" ht="35.1" customHeight="1" thickBot="1">
      <c r="A64" s="156" t="s">
        <v>121</v>
      </c>
      <c r="B64" s="157"/>
      <c r="C64" s="28">
        <f>IF(SUM(C26,C32,C39,C47,C53,C62)&gt;0,AVERAGE(C26,C32,C39,C47,C53,C62),0)</f>
        <v>2.3333333333333335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9.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04"/>
  <sheetViews>
    <sheetView topLeftCell="A89" zoomScaleNormal="100" zoomScalePageLayoutView="15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23" t="s">
        <v>161</v>
      </c>
      <c r="B1" s="167"/>
      <c r="C1" s="167"/>
      <c r="D1" s="168"/>
    </row>
    <row r="2" spans="1:4" ht="45.95" customHeight="1">
      <c r="A2" s="224" t="s">
        <v>159</v>
      </c>
      <c r="B2" s="215"/>
      <c r="C2" s="215"/>
      <c r="D2" s="216"/>
    </row>
    <row r="3" spans="1:4" ht="27.95" customHeight="1">
      <c r="A3" s="190" t="s">
        <v>160</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256</v>
      </c>
      <c r="B6" s="197"/>
      <c r="C6" s="197"/>
      <c r="D6" s="198"/>
    </row>
    <row r="7" spans="1:4" s="2" customFormat="1" ht="26.1" customHeight="1">
      <c r="A7" s="178" t="s">
        <v>168</v>
      </c>
      <c r="B7" s="179"/>
      <c r="C7" s="179"/>
      <c r="D7" s="180"/>
    </row>
    <row r="8" spans="1:4" s="2" customFormat="1" ht="94.5" customHeight="1">
      <c r="A8" s="199" t="s">
        <v>257</v>
      </c>
      <c r="B8" s="122"/>
      <c r="C8" s="122"/>
      <c r="D8" s="123"/>
    </row>
    <row r="9" spans="1:4" s="2" customFormat="1" ht="26.1" customHeight="1">
      <c r="A9" s="178" t="s">
        <v>66</v>
      </c>
      <c r="B9" s="179"/>
      <c r="C9" s="179"/>
      <c r="D9" s="180"/>
    </row>
    <row r="10" spans="1:4" s="2" customFormat="1" ht="54" customHeight="1">
      <c r="A10" s="199" t="s">
        <v>258</v>
      </c>
      <c r="B10" s="122"/>
      <c r="C10" s="122"/>
      <c r="D10" s="123"/>
    </row>
    <row r="11" spans="1:4" s="2" customFormat="1" ht="33.950000000000003" customHeight="1">
      <c r="A11" s="178" t="s">
        <v>63</v>
      </c>
      <c r="B11" s="179"/>
      <c r="C11" s="179"/>
      <c r="D11" s="180"/>
    </row>
    <row r="12" spans="1:4" s="2" customFormat="1" ht="54" customHeight="1">
      <c r="A12" s="210" t="s">
        <v>259</v>
      </c>
      <c r="B12" s="212"/>
      <c r="C12" s="212"/>
      <c r="D12" s="213"/>
    </row>
    <row r="13" spans="1:4" s="2" customFormat="1" ht="41.1" customHeight="1">
      <c r="A13" s="200" t="s">
        <v>111</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110" customFormat="1" ht="86.1" customHeight="1">
      <c r="A16" s="211" t="s">
        <v>260</v>
      </c>
      <c r="B16" s="124"/>
      <c r="C16" s="124"/>
      <c r="D16" s="125"/>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5</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1</v>
      </c>
      <c r="D62" s="18"/>
    </row>
    <row r="63" spans="1:4" ht="11.1" customHeight="1" thickBot="1">
      <c r="A63" s="173"/>
      <c r="B63" s="159"/>
      <c r="C63" s="174"/>
      <c r="D63" s="175"/>
    </row>
    <row r="64" spans="1:4" ht="35.1" customHeight="1" thickBot="1">
      <c r="A64" s="156" t="s">
        <v>121</v>
      </c>
      <c r="B64" s="157"/>
      <c r="C64" s="28">
        <f>IF(SUM(C26,C32,C39,C47,C53,C62)&gt;0,AVERAGE(C26,C32,C39,C47,C53,C62),0)</f>
        <v>2.5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7.25" customHeight="1">
      <c r="A82" s="88"/>
      <c r="B82" s="88"/>
      <c r="C82" s="88"/>
      <c r="D82" s="88"/>
    </row>
    <row r="83" spans="1:4" ht="11.1" customHeight="1">
      <c r="A83" s="173"/>
      <c r="B83" s="159"/>
      <c r="C83" s="159"/>
      <c r="D83" s="175"/>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04"/>
  <sheetViews>
    <sheetView topLeftCell="A7" zoomScaleNormal="100" zoomScalePageLayoutView="75" workbookViewId="0">
      <selection activeCell="A13" sqref="A13:C13"/>
    </sheetView>
  </sheetViews>
  <sheetFormatPr defaultColWidth="11" defaultRowHeight="15.75"/>
  <cols>
    <col min="1" max="1" width="4.625" customWidth="1"/>
    <col min="2" max="2" width="75.5" customWidth="1"/>
    <col min="4" max="4" width="50.875" customWidth="1"/>
  </cols>
  <sheetData>
    <row r="1" spans="1:4" ht="33" customHeight="1">
      <c r="A1" s="166" t="s">
        <v>157</v>
      </c>
      <c r="B1" s="167"/>
      <c r="C1" s="167"/>
      <c r="D1" s="168"/>
    </row>
    <row r="2" spans="1:4" ht="45.95" customHeight="1">
      <c r="A2" s="214" t="s">
        <v>210</v>
      </c>
      <c r="B2" s="215"/>
      <c r="C2" s="215"/>
      <c r="D2" s="216"/>
    </row>
    <row r="3" spans="1:4" ht="27.95" customHeight="1">
      <c r="A3" s="190" t="s">
        <v>158</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287</v>
      </c>
      <c r="B6" s="197"/>
      <c r="C6" s="197"/>
      <c r="D6" s="198"/>
    </row>
    <row r="7" spans="1:4" s="2" customFormat="1" ht="26.1" customHeight="1">
      <c r="A7" s="178" t="s">
        <v>168</v>
      </c>
      <c r="B7" s="179"/>
      <c r="C7" s="179"/>
      <c r="D7" s="180"/>
    </row>
    <row r="8" spans="1:4" s="2" customFormat="1" ht="91.5" customHeight="1">
      <c r="A8" s="225" t="s">
        <v>286</v>
      </c>
      <c r="B8" s="226"/>
      <c r="C8" s="226"/>
      <c r="D8" s="227"/>
    </row>
    <row r="9" spans="1:4" s="2" customFormat="1" ht="26.1" customHeight="1">
      <c r="A9" s="178" t="s">
        <v>66</v>
      </c>
      <c r="B9" s="179"/>
      <c r="C9" s="179"/>
      <c r="D9" s="180"/>
    </row>
    <row r="10" spans="1:4" s="2" customFormat="1" ht="77.25" customHeight="1">
      <c r="A10" s="218" t="s">
        <v>288</v>
      </c>
      <c r="B10" s="212"/>
      <c r="C10" s="212"/>
      <c r="D10" s="213"/>
    </row>
    <row r="11" spans="1:4" s="2" customFormat="1" ht="33.950000000000003" customHeight="1">
      <c r="A11" s="178" t="s">
        <v>63</v>
      </c>
      <c r="B11" s="179"/>
      <c r="C11" s="179"/>
      <c r="D11" s="180"/>
    </row>
    <row r="12" spans="1:4" s="2" customFormat="1" ht="43.5" customHeight="1">
      <c r="A12" s="218" t="s">
        <v>290</v>
      </c>
      <c r="B12" s="219"/>
      <c r="C12" s="219"/>
      <c r="D12" s="220"/>
    </row>
    <row r="13" spans="1:4" s="2" customFormat="1" ht="60"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43.5" customHeight="1">
      <c r="A16" s="210" t="s">
        <v>289</v>
      </c>
      <c r="B16" s="212"/>
      <c r="C16" s="212"/>
      <c r="D16" s="213"/>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5</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3</v>
      </c>
      <c r="D62" s="18"/>
    </row>
    <row r="63" spans="1:4" ht="11.1" customHeight="1" thickBot="1">
      <c r="A63" s="173"/>
      <c r="B63" s="159"/>
      <c r="C63" s="174"/>
      <c r="D63" s="175"/>
    </row>
    <row r="64" spans="1:4" ht="35.1" customHeight="1" thickBot="1">
      <c r="A64" s="156" t="s">
        <v>121</v>
      </c>
      <c r="B64" s="157"/>
      <c r="C64" s="28">
        <f>IF(SUM(C26,C32,C39,C47,C53,C62)&gt;0,AVERAGE(C26,C32,C39,C47,C53,C62),0)</f>
        <v>2.8333333333333335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8.75" customHeight="1">
      <c r="A82" s="88"/>
      <c r="B82" s="88"/>
      <c r="C82" s="88"/>
      <c r="D82" s="88"/>
    </row>
    <row r="83" spans="1:4" ht="11.1" customHeight="1">
      <c r="A83" s="173"/>
      <c r="B83" s="159"/>
      <c r="C83" s="159"/>
      <c r="D83" s="175"/>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04"/>
  <sheetViews>
    <sheetView zoomScaleNormal="100" zoomScalePageLayoutView="125" workbookViewId="0">
      <selection activeCell="A2" sqref="A2:D2"/>
    </sheetView>
  </sheetViews>
  <sheetFormatPr defaultColWidth="11" defaultRowHeight="15.75"/>
  <cols>
    <col min="1" max="1" width="4.625" customWidth="1"/>
    <col min="2" max="2" width="75.5" customWidth="1"/>
    <col min="4" max="4" width="50.875" customWidth="1"/>
  </cols>
  <sheetData>
    <row r="1" spans="1:4" ht="33" customHeight="1">
      <c r="A1" s="223" t="s">
        <v>156</v>
      </c>
      <c r="B1" s="167"/>
      <c r="C1" s="167"/>
      <c r="D1" s="168"/>
    </row>
    <row r="2" spans="1:4" ht="45.95" customHeight="1">
      <c r="A2" s="214" t="s">
        <v>180</v>
      </c>
      <c r="B2" s="215"/>
      <c r="C2" s="215"/>
      <c r="D2" s="216"/>
    </row>
    <row r="3" spans="1:4" ht="27.95" customHeight="1">
      <c r="A3" s="209" t="s">
        <v>181</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210" t="s">
        <v>171</v>
      </c>
      <c r="B6" s="212"/>
      <c r="C6" s="212"/>
      <c r="D6" s="213"/>
    </row>
    <row r="7" spans="1:4" s="2" customFormat="1" ht="26.1" customHeight="1">
      <c r="A7" s="178" t="s">
        <v>168</v>
      </c>
      <c r="B7" s="179"/>
      <c r="C7" s="179"/>
      <c r="D7" s="180"/>
    </row>
    <row r="8" spans="1:4" s="2" customFormat="1" ht="155.1" customHeight="1">
      <c r="A8" s="225" t="s">
        <v>176</v>
      </c>
      <c r="B8" s="226"/>
      <c r="C8" s="226"/>
      <c r="D8" s="227"/>
    </row>
    <row r="9" spans="1:4" s="2" customFormat="1" ht="26.1" customHeight="1">
      <c r="A9" s="178" t="s">
        <v>66</v>
      </c>
      <c r="B9" s="179"/>
      <c r="C9" s="179"/>
      <c r="D9" s="180"/>
    </row>
    <row r="10" spans="1:4" s="2" customFormat="1" ht="29.25" customHeight="1">
      <c r="A10" s="210" t="s">
        <v>172</v>
      </c>
      <c r="B10" s="212"/>
      <c r="C10" s="212"/>
      <c r="D10" s="213"/>
    </row>
    <row r="11" spans="1:4" s="2" customFormat="1" ht="33.950000000000003" customHeight="1">
      <c r="A11" s="178" t="s">
        <v>63</v>
      </c>
      <c r="B11" s="179"/>
      <c r="C11" s="179"/>
      <c r="D11" s="180"/>
    </row>
    <row r="12" spans="1:4" s="2" customFormat="1" ht="29.25" customHeight="1">
      <c r="A12" s="210" t="s">
        <v>179</v>
      </c>
      <c r="B12" s="212"/>
      <c r="C12" s="212"/>
      <c r="D12" s="213"/>
    </row>
    <row r="13" spans="1:4" s="2" customFormat="1" ht="41.1" customHeight="1">
      <c r="A13" s="200" t="s">
        <v>111</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41.25" customHeight="1">
      <c r="A16" s="225" t="s">
        <v>173</v>
      </c>
      <c r="B16" s="226"/>
      <c r="C16" s="226"/>
      <c r="D16" s="227"/>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0.5" customHeight="1">
      <c r="A40" s="173"/>
      <c r="B40" s="159"/>
      <c r="C40" s="159"/>
      <c r="D40" s="175"/>
    </row>
    <row r="41" spans="1:4" ht="10.5"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5</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3</v>
      </c>
      <c r="D62" s="18"/>
    </row>
    <row r="63" spans="1:4" ht="11.1" customHeight="1" thickBot="1">
      <c r="A63" s="173"/>
      <c r="B63" s="159"/>
      <c r="C63" s="174"/>
      <c r="D63" s="175"/>
    </row>
    <row r="64" spans="1:4" ht="35.1" customHeight="1" thickBot="1">
      <c r="A64" s="156" t="s">
        <v>121</v>
      </c>
      <c r="B64" s="157"/>
      <c r="C64" s="28">
        <f>IF(SUM(C26,C32,C39,C47,C53,C62)&gt;0,AVERAGE(C26,C32,C39,C47,C53,C62),0)</f>
        <v>2.8333333333333335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50.25" customHeight="1">
      <c r="A82" s="88"/>
      <c r="B82" s="88"/>
      <c r="C82" s="88"/>
      <c r="D82" s="88"/>
    </row>
    <row r="83" spans="1:4" ht="11.1" customHeight="1">
      <c r="A83" s="206"/>
      <c r="B83" s="206"/>
      <c r="C83" s="206"/>
      <c r="D83" s="206"/>
    </row>
    <row r="84" spans="1:4" ht="19.5"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105"/>
  <sheetViews>
    <sheetView topLeftCell="A92" zoomScale="90" zoomScaleNormal="90" workbookViewId="0">
      <selection activeCell="C92" sqref="C92"/>
    </sheetView>
  </sheetViews>
  <sheetFormatPr defaultColWidth="11" defaultRowHeight="15.75"/>
  <cols>
    <col min="1" max="1" width="4.625" customWidth="1"/>
    <col min="2" max="2" width="75.5" customWidth="1"/>
    <col min="4" max="4" width="50.875" customWidth="1"/>
  </cols>
  <sheetData>
    <row r="1" spans="1:4" ht="33" customHeight="1">
      <c r="A1" s="166" t="s">
        <v>65</v>
      </c>
      <c r="B1" s="167"/>
      <c r="C1" s="167"/>
      <c r="D1" s="168"/>
    </row>
    <row r="2" spans="1:4" ht="27.95" customHeight="1">
      <c r="A2" s="193" t="s">
        <v>192</v>
      </c>
      <c r="B2" s="194"/>
      <c r="C2" s="194"/>
      <c r="D2" s="195"/>
    </row>
    <row r="3" spans="1:4" ht="27.95" customHeight="1">
      <c r="A3" s="190" t="s">
        <v>140</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211</v>
      </c>
      <c r="B6" s="197"/>
      <c r="C6" s="197"/>
      <c r="D6" s="198"/>
    </row>
    <row r="7" spans="1:4" s="2" customFormat="1" ht="26.1" customHeight="1">
      <c r="A7" s="178" t="s">
        <v>168</v>
      </c>
      <c r="B7" s="179"/>
      <c r="C7" s="179"/>
      <c r="D7" s="180"/>
    </row>
    <row r="8" spans="1:4" s="2" customFormat="1" ht="69" customHeight="1">
      <c r="A8" s="199" t="s">
        <v>212</v>
      </c>
      <c r="B8" s="122"/>
      <c r="C8" s="122"/>
      <c r="D8" s="123"/>
    </row>
    <row r="9" spans="1:4" s="2" customFormat="1" ht="26.1" customHeight="1">
      <c r="A9" s="181" t="s">
        <v>66</v>
      </c>
      <c r="B9" s="182"/>
      <c r="C9" s="182"/>
      <c r="D9" s="183"/>
    </row>
    <row r="10" spans="1:4" s="2" customFormat="1" ht="51.95" customHeight="1">
      <c r="A10" s="199" t="s">
        <v>213</v>
      </c>
      <c r="B10" s="122"/>
      <c r="C10" s="122"/>
      <c r="D10" s="123"/>
    </row>
    <row r="11" spans="1:4" s="2" customFormat="1" ht="33.950000000000003" customHeight="1">
      <c r="A11" s="178" t="s">
        <v>63</v>
      </c>
      <c r="B11" s="179"/>
      <c r="C11" s="179"/>
      <c r="D11" s="180"/>
    </row>
    <row r="12" spans="1:4" s="2" customFormat="1" ht="62.1" customHeight="1">
      <c r="A12" s="196" t="s">
        <v>214</v>
      </c>
      <c r="B12" s="197"/>
      <c r="C12" s="197"/>
      <c r="D12" s="198"/>
    </row>
    <row r="13" spans="1:4" s="2" customFormat="1" ht="50.1" customHeight="1">
      <c r="A13" s="200" t="s">
        <v>164</v>
      </c>
      <c r="B13" s="201"/>
      <c r="C13" s="202"/>
      <c r="D13" s="24"/>
    </row>
    <row r="14" spans="1:4" s="2" customFormat="1" ht="41.1" customHeight="1">
      <c r="A14" s="170" t="s">
        <v>167</v>
      </c>
      <c r="B14" s="171"/>
      <c r="C14" s="171"/>
      <c r="D14" s="172"/>
    </row>
    <row r="15" spans="1:4" s="2" customFormat="1" ht="26.1" customHeight="1">
      <c r="A15" s="178" t="s">
        <v>165</v>
      </c>
      <c r="B15" s="179"/>
      <c r="C15" s="179"/>
      <c r="D15" s="180"/>
    </row>
    <row r="16" spans="1:4" s="2" customFormat="1" ht="48" customHeight="1">
      <c r="A16" s="196" t="s">
        <v>215</v>
      </c>
      <c r="B16" s="197"/>
      <c r="C16" s="197"/>
      <c r="D16" s="198"/>
    </row>
    <row r="17" spans="1:4" ht="2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1</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118.5" customHeight="1">
      <c r="A34" s="88"/>
      <c r="B34" s="92"/>
      <c r="C34" s="92"/>
      <c r="D34" s="92"/>
    </row>
    <row r="35" spans="1:4" ht="11.1" customHeight="1">
      <c r="A35" s="206"/>
      <c r="B35" s="206"/>
      <c r="C35" s="206"/>
      <c r="D35" s="206"/>
    </row>
    <row r="36" spans="1:4" ht="20.100000000000001" customHeight="1">
      <c r="A36" s="169">
        <v>3</v>
      </c>
      <c r="B36" s="86" t="s">
        <v>12</v>
      </c>
      <c r="C36" s="87"/>
      <c r="D36" s="21"/>
    </row>
    <row r="37" spans="1:4" ht="39" customHeight="1">
      <c r="A37" s="169"/>
      <c r="B37" s="10" t="s">
        <v>13</v>
      </c>
      <c r="C37" s="3"/>
      <c r="D37" s="21"/>
    </row>
    <row r="38" spans="1:4" ht="33.950000000000003" customHeight="1">
      <c r="A38" s="169"/>
      <c r="B38" s="11" t="s">
        <v>68</v>
      </c>
      <c r="C38" s="5">
        <v>1</v>
      </c>
      <c r="D38" s="21"/>
    </row>
    <row r="39" spans="1:4" ht="33.950000000000003" customHeight="1">
      <c r="A39" s="169"/>
      <c r="B39" s="11" t="s">
        <v>14</v>
      </c>
      <c r="C39" s="5">
        <v>3</v>
      </c>
      <c r="D39" s="21"/>
    </row>
    <row r="40" spans="1:4" ht="33.950000000000003" customHeight="1" thickBot="1">
      <c r="A40" s="169"/>
      <c r="B40" s="11" t="s">
        <v>15</v>
      </c>
      <c r="C40" s="9">
        <v>5</v>
      </c>
      <c r="D40" s="21"/>
    </row>
    <row r="41" spans="1:4" ht="23.1" customHeight="1" thickBot="1">
      <c r="A41" s="169"/>
      <c r="B41" s="29" t="s">
        <v>7</v>
      </c>
      <c r="C41" s="30">
        <v>1</v>
      </c>
      <c r="D41" s="18"/>
    </row>
    <row r="42" spans="1:4" ht="11.1" customHeight="1">
      <c r="A42" s="173"/>
      <c r="B42" s="159"/>
      <c r="C42" s="159"/>
      <c r="D42" s="175"/>
    </row>
    <row r="43" spans="1:4" ht="20.100000000000001" customHeight="1">
      <c r="A43" s="169">
        <v>4</v>
      </c>
      <c r="B43" s="6" t="s">
        <v>18</v>
      </c>
      <c r="C43" s="3"/>
      <c r="D43" s="23"/>
    </row>
    <row r="44" spans="1:4" ht="20.100000000000001" customHeight="1">
      <c r="A44" s="169"/>
      <c r="B44" s="4" t="s">
        <v>19</v>
      </c>
      <c r="C44" s="3"/>
      <c r="D44" s="21"/>
    </row>
    <row r="45" spans="1:4" ht="33.950000000000003" customHeight="1">
      <c r="A45" s="169"/>
      <c r="B45" s="11" t="s">
        <v>20</v>
      </c>
      <c r="C45" s="5">
        <v>1</v>
      </c>
      <c r="D45" s="21"/>
    </row>
    <row r="46" spans="1:4" ht="33.950000000000003" customHeight="1">
      <c r="A46" s="169"/>
      <c r="B46" s="12" t="s">
        <v>21</v>
      </c>
      <c r="C46" s="5">
        <v>3</v>
      </c>
      <c r="D46" s="21"/>
    </row>
    <row r="47" spans="1:4" ht="33.950000000000003" customHeight="1" thickBot="1">
      <c r="A47" s="169"/>
      <c r="B47" s="12" t="s">
        <v>22</v>
      </c>
      <c r="C47" s="9">
        <v>5</v>
      </c>
      <c r="D47" s="21"/>
    </row>
    <row r="48" spans="1:4" ht="23.1" customHeight="1" thickBot="1">
      <c r="A48" s="169"/>
      <c r="B48" s="29" t="s">
        <v>7</v>
      </c>
      <c r="C48" s="30">
        <v>1</v>
      </c>
      <c r="D48" s="18"/>
    </row>
    <row r="49" spans="1:4" ht="11.1" customHeight="1">
      <c r="A49" s="173">
        <v>1</v>
      </c>
      <c r="B49" s="159"/>
      <c r="C49" s="159"/>
      <c r="D49" s="175"/>
    </row>
    <row r="50" spans="1:4" ht="20.100000000000001" customHeight="1">
      <c r="A50" s="169">
        <v>5</v>
      </c>
      <c r="B50" s="6" t="s">
        <v>23</v>
      </c>
      <c r="C50" s="3"/>
      <c r="D50" s="23"/>
    </row>
    <row r="51" spans="1:4" ht="54.95" customHeight="1">
      <c r="A51" s="169"/>
      <c r="B51" s="10" t="s">
        <v>24</v>
      </c>
      <c r="C51" s="3"/>
      <c r="D51" s="21"/>
    </row>
    <row r="52" spans="1:4" ht="33.950000000000003" customHeight="1">
      <c r="A52" s="169"/>
      <c r="B52" s="11" t="s">
        <v>25</v>
      </c>
      <c r="C52" s="5">
        <v>1</v>
      </c>
      <c r="D52" s="21"/>
    </row>
    <row r="53" spans="1:4" ht="33.950000000000003" customHeight="1" thickBot="1">
      <c r="A53" s="169"/>
      <c r="B53" s="11" t="s">
        <v>26</v>
      </c>
      <c r="C53" s="9">
        <v>5</v>
      </c>
      <c r="D53" s="21"/>
    </row>
    <row r="54" spans="1:4" ht="23.1" customHeight="1" thickBot="1">
      <c r="A54" s="169"/>
      <c r="B54" s="29" t="s">
        <v>7</v>
      </c>
      <c r="C54" s="30">
        <v>1</v>
      </c>
      <c r="D54" s="18"/>
    </row>
    <row r="55" spans="1:4" ht="11.1" customHeight="1">
      <c r="A55" s="173"/>
      <c r="B55" s="159"/>
      <c r="C55" s="159"/>
      <c r="D55" s="175"/>
    </row>
    <row r="56" spans="1:4" ht="20.100000000000001" customHeight="1">
      <c r="A56" s="169">
        <v>6</v>
      </c>
      <c r="B56" s="6" t="s">
        <v>27</v>
      </c>
      <c r="C56" s="3"/>
      <c r="D56" s="23"/>
    </row>
    <row r="57" spans="1:4" ht="51" customHeight="1">
      <c r="A57" s="169"/>
      <c r="B57" s="10" t="s">
        <v>28</v>
      </c>
      <c r="C57" s="3"/>
      <c r="D57" s="26" t="s">
        <v>118</v>
      </c>
    </row>
    <row r="58" spans="1:4" ht="33.950000000000003" customHeight="1">
      <c r="A58" s="169"/>
      <c r="B58" s="11" t="s">
        <v>29</v>
      </c>
      <c r="C58" s="5">
        <v>1</v>
      </c>
      <c r="D58" s="21"/>
    </row>
    <row r="59" spans="1:4" ht="33.950000000000003" customHeight="1">
      <c r="A59" s="169"/>
      <c r="B59" s="11" t="s">
        <v>30</v>
      </c>
      <c r="C59" s="5">
        <v>2</v>
      </c>
      <c r="D59" s="21"/>
    </row>
    <row r="60" spans="1:4" ht="33.950000000000003" customHeight="1">
      <c r="A60" s="169"/>
      <c r="B60" s="11" t="s">
        <v>31</v>
      </c>
      <c r="C60" s="5">
        <v>3</v>
      </c>
      <c r="D60" s="21"/>
    </row>
    <row r="61" spans="1:4" ht="33.950000000000003" customHeight="1">
      <c r="A61" s="169"/>
      <c r="B61" s="11" t="s">
        <v>32</v>
      </c>
      <c r="C61" s="5">
        <v>4</v>
      </c>
      <c r="D61" s="21"/>
    </row>
    <row r="62" spans="1:4" ht="33.950000000000003" customHeight="1" thickBot="1">
      <c r="A62" s="169"/>
      <c r="B62" s="11" t="s">
        <v>33</v>
      </c>
      <c r="C62" s="9">
        <v>5</v>
      </c>
      <c r="D62" s="21"/>
    </row>
    <row r="63" spans="1:4" ht="23.1" customHeight="1" thickBot="1">
      <c r="A63" s="169"/>
      <c r="B63" s="29" t="s">
        <v>7</v>
      </c>
      <c r="C63" s="30">
        <v>4</v>
      </c>
      <c r="D63" s="18"/>
    </row>
    <row r="64" spans="1:4" ht="11.1" customHeight="1" thickBot="1">
      <c r="A64" s="173"/>
      <c r="B64" s="159"/>
      <c r="C64" s="174"/>
      <c r="D64" s="175"/>
    </row>
    <row r="65" spans="1:4" ht="35.1" customHeight="1" thickBot="1">
      <c r="A65" s="156" t="s">
        <v>121</v>
      </c>
      <c r="B65" s="157"/>
      <c r="C65" s="28">
        <f>IF(SUM(C26,C32,C41,C48,C54,C63)&gt;0,AVERAGE(C26,C32,C41,C48,C54,C63),0)</f>
        <v>2.1666666666666665</v>
      </c>
      <c r="D65" s="27"/>
    </row>
    <row r="66" spans="1:4" ht="11.1" customHeight="1">
      <c r="A66" s="173"/>
      <c r="B66" s="159"/>
      <c r="C66" s="160"/>
      <c r="D66" s="175"/>
    </row>
    <row r="67" spans="1:4" ht="39.950000000000003" customHeight="1">
      <c r="A67" s="184" t="s">
        <v>119</v>
      </c>
      <c r="B67" s="185"/>
      <c r="C67" s="8" t="s">
        <v>16</v>
      </c>
      <c r="D67" s="20" t="s">
        <v>17</v>
      </c>
    </row>
    <row r="68" spans="1:4" ht="20.100000000000001" customHeight="1">
      <c r="A68" s="176">
        <v>1</v>
      </c>
      <c r="B68" s="6" t="s">
        <v>34</v>
      </c>
      <c r="C68" s="3"/>
      <c r="D68" s="23"/>
    </row>
    <row r="69" spans="1:4" ht="84.95" customHeight="1">
      <c r="A69" s="169"/>
      <c r="B69" s="10" t="s">
        <v>69</v>
      </c>
      <c r="C69" s="3"/>
      <c r="D69" s="21"/>
    </row>
    <row r="70" spans="1:4" ht="33.950000000000003" customHeight="1">
      <c r="A70" s="169"/>
      <c r="B70" s="14" t="s">
        <v>35</v>
      </c>
      <c r="C70" s="5">
        <v>1</v>
      </c>
      <c r="D70" s="21"/>
    </row>
    <row r="71" spans="1:4" ht="33.950000000000003" customHeight="1">
      <c r="A71" s="169"/>
      <c r="B71" s="14" t="s">
        <v>36</v>
      </c>
      <c r="C71" s="5">
        <v>2</v>
      </c>
      <c r="D71" s="21"/>
    </row>
    <row r="72" spans="1:4" ht="33.950000000000003" customHeight="1">
      <c r="A72" s="169"/>
      <c r="B72" s="14" t="s">
        <v>37</v>
      </c>
      <c r="C72" s="5">
        <v>3</v>
      </c>
      <c r="D72" s="21"/>
    </row>
    <row r="73" spans="1:4" ht="33.950000000000003" customHeight="1">
      <c r="A73" s="169"/>
      <c r="B73" s="14" t="s">
        <v>38</v>
      </c>
      <c r="C73" s="5">
        <v>4</v>
      </c>
      <c r="D73" s="21"/>
    </row>
    <row r="74" spans="1:4" ht="33.950000000000003" customHeight="1" thickBot="1">
      <c r="A74" s="169"/>
      <c r="B74" s="14" t="s">
        <v>39</v>
      </c>
      <c r="C74" s="9">
        <v>5</v>
      </c>
      <c r="D74" s="21"/>
    </row>
    <row r="75" spans="1:4" ht="23.1" customHeight="1" thickBot="1">
      <c r="A75" s="169"/>
      <c r="B75" s="29" t="s">
        <v>7</v>
      </c>
      <c r="C75" s="30">
        <v>3</v>
      </c>
      <c r="D75" s="18"/>
    </row>
    <row r="76" spans="1:4" ht="11.1" customHeight="1">
      <c r="A76" s="173"/>
      <c r="B76" s="159"/>
      <c r="C76" s="159"/>
      <c r="D76" s="175"/>
    </row>
    <row r="77" spans="1:4" ht="45" customHeight="1">
      <c r="A77" s="88"/>
      <c r="B77" s="92"/>
      <c r="C77" s="92"/>
      <c r="D77" s="92"/>
    </row>
    <row r="78" spans="1:4" ht="11.1" customHeight="1">
      <c r="A78" s="206"/>
      <c r="B78" s="206"/>
      <c r="C78" s="206"/>
      <c r="D78" s="206"/>
    </row>
    <row r="79" spans="1:4" ht="20.100000000000001" customHeight="1">
      <c r="A79" s="169">
        <v>2</v>
      </c>
      <c r="B79" s="86" t="s">
        <v>40</v>
      </c>
      <c r="C79" s="87"/>
      <c r="D79" s="21"/>
    </row>
    <row r="80" spans="1:4" ht="71.099999999999994" customHeight="1">
      <c r="A80" s="169"/>
      <c r="B80" s="10" t="s">
        <v>70</v>
      </c>
      <c r="C80" s="3"/>
      <c r="D80" s="21"/>
    </row>
    <row r="81" spans="1:4" ht="33.950000000000003" customHeight="1">
      <c r="A81" s="169"/>
      <c r="B81" s="14" t="s">
        <v>25</v>
      </c>
      <c r="C81" s="5">
        <v>1</v>
      </c>
      <c r="D81" s="21"/>
    </row>
    <row r="82" spans="1:4" ht="33.950000000000003" customHeight="1" thickBot="1">
      <c r="A82" s="169"/>
      <c r="B82" s="14" t="s">
        <v>26</v>
      </c>
      <c r="C82" s="9">
        <v>5</v>
      </c>
      <c r="D82" s="21"/>
    </row>
    <row r="83" spans="1:4" ht="23.1" customHeight="1" thickBot="1">
      <c r="A83" s="169"/>
      <c r="B83" s="29" t="s">
        <v>7</v>
      </c>
      <c r="C83" s="30">
        <v>1</v>
      </c>
      <c r="D83" s="18"/>
    </row>
    <row r="84" spans="1:4" ht="11.1" customHeight="1">
      <c r="A84" s="173"/>
      <c r="B84" s="159"/>
      <c r="C84" s="159"/>
      <c r="D84" s="175"/>
    </row>
    <row r="85" spans="1:4" ht="20.100000000000001" customHeight="1">
      <c r="A85" s="169">
        <v>3</v>
      </c>
      <c r="B85" s="6" t="s">
        <v>41</v>
      </c>
      <c r="C85" s="3"/>
      <c r="D85" s="23"/>
    </row>
    <row r="86" spans="1:4" ht="39" customHeight="1">
      <c r="A86" s="169"/>
      <c r="B86" s="10" t="s">
        <v>42</v>
      </c>
      <c r="C86" s="3"/>
      <c r="D86" s="21"/>
    </row>
    <row r="87" spans="1:4" ht="33.950000000000003" customHeight="1">
      <c r="A87" s="169"/>
      <c r="B87" s="14" t="s">
        <v>25</v>
      </c>
      <c r="C87" s="5">
        <v>0</v>
      </c>
      <c r="D87" s="21"/>
    </row>
    <row r="88" spans="1:4" ht="33.950000000000003" customHeight="1">
      <c r="A88" s="169"/>
      <c r="B88" s="14" t="s">
        <v>43</v>
      </c>
      <c r="C88" s="5">
        <v>1</v>
      </c>
      <c r="D88" s="21"/>
    </row>
    <row r="89" spans="1:4" ht="33.950000000000003" customHeight="1">
      <c r="A89" s="169"/>
      <c r="B89" s="14" t="s">
        <v>44</v>
      </c>
      <c r="C89" s="5">
        <v>2</v>
      </c>
      <c r="D89" s="21"/>
    </row>
    <row r="90" spans="1:4" ht="33.950000000000003" customHeight="1">
      <c r="A90" s="169"/>
      <c r="B90" s="14" t="s">
        <v>45</v>
      </c>
      <c r="C90" s="5">
        <v>3</v>
      </c>
      <c r="D90" s="21"/>
    </row>
    <row r="91" spans="1:4" ht="33.950000000000003" customHeight="1">
      <c r="A91" s="169"/>
      <c r="B91" s="14" t="s">
        <v>46</v>
      </c>
      <c r="C91" s="5">
        <v>4</v>
      </c>
      <c r="D91" s="21"/>
    </row>
    <row r="92" spans="1:4" ht="33.950000000000003" customHeight="1" thickBot="1">
      <c r="A92" s="169"/>
      <c r="B92" s="14" t="s">
        <v>47</v>
      </c>
      <c r="C92" s="9">
        <v>5</v>
      </c>
      <c r="D92" s="21"/>
    </row>
    <row r="93" spans="1:4" ht="23.1" customHeight="1" thickBot="1">
      <c r="A93" s="169"/>
      <c r="B93" s="29" t="s">
        <v>7</v>
      </c>
      <c r="C93" s="30">
        <v>0</v>
      </c>
      <c r="D93" s="18"/>
    </row>
    <row r="94" spans="1:4" ht="11.1" customHeight="1">
      <c r="A94" s="173"/>
      <c r="B94" s="159"/>
      <c r="C94" s="159"/>
      <c r="D94" s="175"/>
    </row>
    <row r="95" spans="1:4" ht="20.100000000000001" customHeight="1">
      <c r="A95" s="176">
        <v>4</v>
      </c>
      <c r="B95" s="6" t="s">
        <v>48</v>
      </c>
      <c r="C95" s="3"/>
      <c r="D95" s="23"/>
    </row>
    <row r="96" spans="1:4" ht="54.95" customHeight="1">
      <c r="A96" s="169"/>
      <c r="B96" s="10" t="s">
        <v>49</v>
      </c>
      <c r="C96" s="3"/>
      <c r="D96" s="21"/>
    </row>
    <row r="97" spans="1:4" ht="33.950000000000003" customHeight="1">
      <c r="A97" s="169"/>
      <c r="B97" s="14" t="s">
        <v>50</v>
      </c>
      <c r="C97" s="5">
        <v>1</v>
      </c>
      <c r="D97" s="21"/>
    </row>
    <row r="98" spans="1:4" ht="33.950000000000003" customHeight="1">
      <c r="A98" s="169"/>
      <c r="B98" s="14" t="s">
        <v>51</v>
      </c>
      <c r="C98" s="5">
        <v>2</v>
      </c>
      <c r="D98" s="21"/>
    </row>
    <row r="99" spans="1:4" ht="33.950000000000003" customHeight="1">
      <c r="A99" s="169"/>
      <c r="B99" s="15" t="s">
        <v>52</v>
      </c>
      <c r="C99" s="5">
        <v>3</v>
      </c>
      <c r="D99" s="21"/>
    </row>
    <row r="100" spans="1:4" ht="33.950000000000003" customHeight="1">
      <c r="A100" s="169"/>
      <c r="B100" s="14" t="s">
        <v>53</v>
      </c>
      <c r="C100" s="5">
        <v>4</v>
      </c>
      <c r="D100" s="21"/>
    </row>
    <row r="101" spans="1:4" ht="33.950000000000003" customHeight="1" thickBot="1">
      <c r="A101" s="169"/>
      <c r="B101" s="14" t="s">
        <v>54</v>
      </c>
      <c r="C101" s="9">
        <v>5</v>
      </c>
      <c r="D101" s="21"/>
    </row>
    <row r="102" spans="1:4" ht="23.1" customHeight="1" thickBot="1">
      <c r="A102" s="177"/>
      <c r="B102" s="29" t="s">
        <v>7</v>
      </c>
      <c r="C102" s="30">
        <v>1</v>
      </c>
      <c r="D102" s="27"/>
    </row>
    <row r="103" spans="1:4" ht="11.1" customHeight="1" thickBot="1">
      <c r="A103" s="158"/>
      <c r="B103" s="159"/>
      <c r="C103" s="160"/>
      <c r="D103" s="161"/>
    </row>
    <row r="104" spans="1:4" ht="35.1" customHeight="1" thickBot="1">
      <c r="A104" s="156" t="s">
        <v>122</v>
      </c>
      <c r="B104" s="157"/>
      <c r="C104" s="28">
        <f>IF(SUM(C75,C83,C93,C102)&gt;0,AVERAGE(C75,C83,C93,C102),0)</f>
        <v>1.25</v>
      </c>
      <c r="D104" s="27"/>
    </row>
    <row r="105" spans="1:4" ht="11.1" customHeight="1" thickBot="1">
      <c r="A105" s="162"/>
      <c r="B105" s="163"/>
      <c r="C105" s="164"/>
      <c r="D105" s="165"/>
    </row>
  </sheetData>
  <mergeCells count="46">
    <mergeCell ref="A84:D84"/>
    <mergeCell ref="A94:D94"/>
    <mergeCell ref="A33:D33"/>
    <mergeCell ref="A42:D42"/>
    <mergeCell ref="A49:D49"/>
    <mergeCell ref="A55:D55"/>
    <mergeCell ref="A66:D66"/>
    <mergeCell ref="A76:D76"/>
    <mergeCell ref="A56:A63"/>
    <mergeCell ref="A68:A75"/>
    <mergeCell ref="A79:A83"/>
    <mergeCell ref="A85:A93"/>
    <mergeCell ref="A35:D35"/>
    <mergeCell ref="A78:D78"/>
    <mergeCell ref="A18:B18"/>
    <mergeCell ref="A65:B65"/>
    <mergeCell ref="A27:D27"/>
    <mergeCell ref="A3:D3"/>
    <mergeCell ref="A2:D2"/>
    <mergeCell ref="A6:D6"/>
    <mergeCell ref="A5:D5"/>
    <mergeCell ref="A7:D7"/>
    <mergeCell ref="A8:D8"/>
    <mergeCell ref="A10:D10"/>
    <mergeCell ref="A12:D12"/>
    <mergeCell ref="A15:D15"/>
    <mergeCell ref="A16:D16"/>
    <mergeCell ref="A13:C13"/>
    <mergeCell ref="A4:D4"/>
    <mergeCell ref="A17:D17"/>
    <mergeCell ref="A104:B104"/>
    <mergeCell ref="A103:D103"/>
    <mergeCell ref="A105:D105"/>
    <mergeCell ref="A1:D1"/>
    <mergeCell ref="A43:A48"/>
    <mergeCell ref="A50:A54"/>
    <mergeCell ref="A14:D14"/>
    <mergeCell ref="A64:D64"/>
    <mergeCell ref="A95:A102"/>
    <mergeCell ref="A11:D11"/>
    <mergeCell ref="A9:D9"/>
    <mergeCell ref="A67:B67"/>
    <mergeCell ref="B19:C19"/>
    <mergeCell ref="A19:A26"/>
    <mergeCell ref="A28:A32"/>
    <mergeCell ref="A36:A41"/>
  </mergeCells>
  <phoneticPr fontId="20" type="noConversion"/>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104"/>
  <sheetViews>
    <sheetView topLeftCell="A92" workbookViewId="0">
      <selection activeCell="C32" sqref="C32"/>
    </sheetView>
  </sheetViews>
  <sheetFormatPr defaultColWidth="11" defaultRowHeight="15.75"/>
  <cols>
    <col min="1" max="1" width="4.625" customWidth="1"/>
    <col min="2" max="2" width="75.5" customWidth="1"/>
    <col min="4" max="4" width="50.875" customWidth="1"/>
  </cols>
  <sheetData>
    <row r="1" spans="1:4" ht="33" customHeight="1">
      <c r="A1" s="166" t="s">
        <v>131</v>
      </c>
      <c r="B1" s="167"/>
      <c r="C1" s="167"/>
      <c r="D1" s="168"/>
    </row>
    <row r="2" spans="1:4" ht="27.95" customHeight="1">
      <c r="A2" s="208" t="s">
        <v>192</v>
      </c>
      <c r="B2" s="194"/>
      <c r="C2" s="194"/>
      <c r="D2" s="195"/>
    </row>
    <row r="3" spans="1:4" ht="27.95" customHeight="1">
      <c r="A3" s="209" t="s">
        <v>193</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216</v>
      </c>
      <c r="B6" s="197"/>
      <c r="C6" s="197"/>
      <c r="D6" s="198"/>
    </row>
    <row r="7" spans="1:4" s="2" customFormat="1" ht="26.1" customHeight="1">
      <c r="A7" s="178" t="s">
        <v>168</v>
      </c>
      <c r="B7" s="179"/>
      <c r="C7" s="179"/>
      <c r="D7" s="180"/>
    </row>
    <row r="8" spans="1:4" s="2" customFormat="1" ht="123" customHeight="1">
      <c r="A8" s="199" t="s">
        <v>217</v>
      </c>
      <c r="B8" s="122"/>
      <c r="C8" s="122"/>
      <c r="D8" s="123"/>
    </row>
    <row r="9" spans="1:4" s="2" customFormat="1" ht="26.1" customHeight="1">
      <c r="A9" s="178" t="s">
        <v>66</v>
      </c>
      <c r="B9" s="179"/>
      <c r="C9" s="179"/>
      <c r="D9" s="180"/>
    </row>
    <row r="10" spans="1:4" s="2" customFormat="1" ht="45" customHeight="1">
      <c r="A10" s="196" t="s">
        <v>218</v>
      </c>
      <c r="B10" s="197"/>
      <c r="C10" s="197"/>
      <c r="D10" s="198"/>
    </row>
    <row r="11" spans="1:4" s="2" customFormat="1" ht="33.950000000000003" customHeight="1">
      <c r="A11" s="178" t="s">
        <v>63</v>
      </c>
      <c r="B11" s="179"/>
      <c r="C11" s="179"/>
      <c r="D11" s="180"/>
    </row>
    <row r="12" spans="1:4" s="2" customFormat="1" ht="45" customHeight="1">
      <c r="A12" s="196" t="s">
        <v>219</v>
      </c>
      <c r="B12" s="197"/>
      <c r="C12" s="197"/>
      <c r="D12" s="198"/>
    </row>
    <row r="13" spans="1:4" s="2" customFormat="1" ht="45.95" customHeight="1">
      <c r="A13" s="200" t="s">
        <v>166</v>
      </c>
      <c r="B13" s="201"/>
      <c r="C13" s="202"/>
      <c r="D13" s="24"/>
    </row>
    <row r="14" spans="1:4" s="2" customFormat="1" ht="45" customHeight="1">
      <c r="A14" s="170" t="s">
        <v>112</v>
      </c>
      <c r="B14" s="171"/>
      <c r="C14" s="171"/>
      <c r="D14" s="172"/>
    </row>
    <row r="15" spans="1:4" s="2" customFormat="1" ht="26.1" customHeight="1">
      <c r="A15" s="178" t="s">
        <v>64</v>
      </c>
      <c r="B15" s="179"/>
      <c r="C15" s="179"/>
      <c r="D15" s="180"/>
    </row>
    <row r="16" spans="1:4" s="2" customFormat="1" ht="45" customHeight="1">
      <c r="A16" s="196" t="s">
        <v>220</v>
      </c>
      <c r="B16" s="197"/>
      <c r="C16" s="197"/>
      <c r="D16" s="198"/>
    </row>
    <row r="17" spans="1:4" ht="15"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c r="A39" s="169"/>
      <c r="B39" s="89" t="s">
        <v>7</v>
      </c>
      <c r="C39" s="90">
        <v>1</v>
      </c>
      <c r="D39" s="91"/>
    </row>
    <row r="40" spans="1:4" ht="11.1" customHeight="1">
      <c r="A40" s="173"/>
      <c r="B40" s="159"/>
      <c r="C40" s="159"/>
      <c r="D40" s="175"/>
    </row>
    <row r="41" spans="1:4" ht="11.1" customHeight="1">
      <c r="A41" s="173"/>
      <c r="B41" s="159"/>
      <c r="C41" s="159"/>
      <c r="D41" s="175"/>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v>1</v>
      </c>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IF(SUM(C26,C32,C39,C47,C53,C62)&gt;0,AVERAGE(C26,C32,C39,C47,C53,C62),0)</f>
        <v>2.3333333333333335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2</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thickBot="1">
      <c r="A80" s="169"/>
      <c r="B80" s="29" t="s">
        <v>7</v>
      </c>
      <c r="C80" s="30">
        <v>1</v>
      </c>
      <c r="D80" s="18"/>
    </row>
    <row r="81" spans="1:4" ht="11.1" customHeight="1">
      <c r="A81" s="173"/>
      <c r="B81" s="159"/>
      <c r="C81" s="159"/>
      <c r="D81" s="175"/>
    </row>
    <row r="82" spans="1:4" ht="42.75" customHeight="1">
      <c r="A82" s="88"/>
      <c r="B82" s="88"/>
      <c r="C82" s="88"/>
      <c r="D82" s="88"/>
    </row>
    <row r="83" spans="1:4" ht="11.1" customHeight="1">
      <c r="A83" s="173"/>
      <c r="B83" s="159"/>
      <c r="C83" s="159"/>
      <c r="D83" s="175"/>
    </row>
    <row r="84" spans="1:4" ht="20.100000000000001" customHeight="1">
      <c r="A84" s="176">
        <v>3</v>
      </c>
      <c r="B84" s="6" t="s">
        <v>41</v>
      </c>
      <c r="C84" s="3"/>
      <c r="D84" s="23"/>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207" t="s">
        <v>122</v>
      </c>
      <c r="B103" s="157"/>
      <c r="C103" s="28">
        <f>IF(SUM(C74,C80,C92,C101)&gt;0,AVERAGE(C74,C80,C92,C101),0)</f>
        <v>1</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6" right="0.35433070866141736"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104"/>
  <sheetViews>
    <sheetView topLeftCell="A91" workbookViewId="0">
      <selection activeCell="C26" sqref="C26"/>
    </sheetView>
  </sheetViews>
  <sheetFormatPr defaultColWidth="11" defaultRowHeight="15.75"/>
  <cols>
    <col min="1" max="1" width="4.625" customWidth="1"/>
    <col min="2" max="2" width="75.5" customWidth="1"/>
    <col min="4" max="4" width="50.875" customWidth="1"/>
  </cols>
  <sheetData>
    <row r="1" spans="1:4" ht="33" customHeight="1">
      <c r="A1" s="166" t="s">
        <v>130</v>
      </c>
      <c r="B1" s="167"/>
      <c r="C1" s="167"/>
      <c r="D1" s="168"/>
    </row>
    <row r="2" spans="1:4" ht="27.95" customHeight="1">
      <c r="A2" s="208" t="s">
        <v>194</v>
      </c>
      <c r="B2" s="194"/>
      <c r="C2" s="194"/>
      <c r="D2" s="195"/>
    </row>
    <row r="3" spans="1:4" ht="27.95" customHeight="1">
      <c r="A3" s="209" t="s">
        <v>195</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221</v>
      </c>
      <c r="B6" s="197"/>
      <c r="C6" s="197"/>
      <c r="D6" s="198"/>
    </row>
    <row r="7" spans="1:4" s="2" customFormat="1" ht="26.1" customHeight="1">
      <c r="A7" s="178" t="s">
        <v>168</v>
      </c>
      <c r="B7" s="179"/>
      <c r="C7" s="179"/>
      <c r="D7" s="180"/>
    </row>
    <row r="8" spans="1:4" s="2" customFormat="1" ht="86.1" customHeight="1">
      <c r="A8" s="199" t="s">
        <v>222</v>
      </c>
      <c r="B8" s="122"/>
      <c r="C8" s="122"/>
      <c r="D8" s="123"/>
    </row>
    <row r="9" spans="1:4" s="2" customFormat="1" ht="26.1" customHeight="1">
      <c r="A9" s="178" t="s">
        <v>66</v>
      </c>
      <c r="B9" s="179"/>
      <c r="C9" s="179"/>
      <c r="D9" s="180"/>
    </row>
    <row r="10" spans="1:4" s="2" customFormat="1" ht="62.25" customHeight="1">
      <c r="A10" s="196" t="s">
        <v>223</v>
      </c>
      <c r="B10" s="197"/>
      <c r="C10" s="197"/>
      <c r="D10" s="198"/>
    </row>
    <row r="11" spans="1:4" s="2" customFormat="1" ht="33.950000000000003" customHeight="1">
      <c r="A11" s="178" t="s">
        <v>63</v>
      </c>
      <c r="B11" s="179"/>
      <c r="C11" s="179"/>
      <c r="D11" s="180"/>
    </row>
    <row r="12" spans="1:4" s="2" customFormat="1" ht="63" customHeight="1">
      <c r="A12" s="196" t="s">
        <v>224</v>
      </c>
      <c r="B12" s="197"/>
      <c r="C12" s="197"/>
      <c r="D12" s="198"/>
    </row>
    <row r="13" spans="1:4" s="2" customFormat="1" ht="48.95"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63" customHeight="1">
      <c r="A16" s="196" t="s">
        <v>225</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v>1</v>
      </c>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IF(SUM(C26,C32,C39,C47,C53,C62)&gt;0,AVERAGE(C26,C32,C39,C47,C53,C62),0)</f>
        <v>2.3333333333333335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2</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4.2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1:D11"/>
    <mergeCell ref="A10:D10"/>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104"/>
  <sheetViews>
    <sheetView topLeftCell="A10" zoomScaleNormal="100" zoomScalePageLayoutView="90"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166" t="s">
        <v>129</v>
      </c>
      <c r="B1" s="167"/>
      <c r="C1" s="167"/>
      <c r="D1" s="168"/>
    </row>
    <row r="2" spans="1:4" ht="27.95" customHeight="1">
      <c r="A2" s="208" t="s">
        <v>192</v>
      </c>
      <c r="B2" s="194"/>
      <c r="C2" s="194"/>
      <c r="D2" s="195"/>
    </row>
    <row r="3" spans="1:4" ht="27.95" customHeight="1">
      <c r="A3" s="209" t="s">
        <v>196</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226</v>
      </c>
      <c r="B6" s="197"/>
      <c r="C6" s="197"/>
      <c r="D6" s="198"/>
    </row>
    <row r="7" spans="1:4" s="2" customFormat="1" ht="24.95" customHeight="1">
      <c r="A7" s="178" t="s">
        <v>168</v>
      </c>
      <c r="B7" s="179"/>
      <c r="C7" s="179"/>
      <c r="D7" s="180"/>
    </row>
    <row r="8" spans="1:4" s="2" customFormat="1" ht="117" customHeight="1">
      <c r="A8" s="199" t="s">
        <v>227</v>
      </c>
      <c r="B8" s="122"/>
      <c r="C8" s="122"/>
      <c r="D8" s="123"/>
    </row>
    <row r="9" spans="1:4" s="2" customFormat="1" ht="26.1" customHeight="1">
      <c r="A9" s="178" t="s">
        <v>66</v>
      </c>
      <c r="B9" s="179"/>
      <c r="C9" s="179"/>
      <c r="D9" s="180"/>
    </row>
    <row r="10" spans="1:4" s="2" customFormat="1" ht="86.1" customHeight="1">
      <c r="A10" s="211" t="s">
        <v>228</v>
      </c>
      <c r="B10" s="124"/>
      <c r="C10" s="124"/>
      <c r="D10" s="125"/>
    </row>
    <row r="11" spans="1:4" s="2" customFormat="1" ht="33.950000000000003" customHeight="1">
      <c r="A11" s="178" t="s">
        <v>63</v>
      </c>
      <c r="B11" s="179"/>
      <c r="C11" s="179"/>
      <c r="D11" s="180"/>
    </row>
    <row r="12" spans="1:4" s="2" customFormat="1" ht="47.25" customHeight="1">
      <c r="A12" s="210" t="s">
        <v>229</v>
      </c>
      <c r="B12" s="197"/>
      <c r="C12" s="197"/>
      <c r="D12" s="198"/>
    </row>
    <row r="13" spans="1:4" s="2" customFormat="1" ht="57"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47.25" customHeight="1">
      <c r="A16" s="196" t="s">
        <v>230</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c r="A39" s="169"/>
      <c r="B39" s="89" t="s">
        <v>7</v>
      </c>
      <c r="C39" s="90">
        <v>3</v>
      </c>
      <c r="D39" s="91"/>
    </row>
    <row r="40" spans="1:4" ht="11.1" customHeight="1">
      <c r="A40" s="206"/>
      <c r="B40" s="206"/>
      <c r="C40" s="206"/>
      <c r="D40" s="206"/>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5</v>
      </c>
      <c r="D47" s="18"/>
    </row>
    <row r="48" spans="1:4" ht="11.1" customHeight="1">
      <c r="A48" s="173">
        <v>1</v>
      </c>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IF(SUM(C26,C32,C39,C47,C53,C62)&gt;0,AVERAGE(C26,C32,C39,C47,C53,C62),0)</f>
        <v>3.3333333333333335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1</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50.2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0.75</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105"/>
  <sheetViews>
    <sheetView topLeftCell="A91" zoomScaleNormal="100" zoomScalePageLayoutView="75" workbookViewId="0">
      <selection activeCell="A16" sqref="A16:XFD16"/>
    </sheetView>
  </sheetViews>
  <sheetFormatPr defaultColWidth="11" defaultRowHeight="15.75"/>
  <cols>
    <col min="1" max="1" width="4.625" customWidth="1"/>
    <col min="2" max="2" width="75.5" customWidth="1"/>
    <col min="4" max="4" width="50.875" customWidth="1"/>
  </cols>
  <sheetData>
    <row r="1" spans="1:4" ht="33" customHeight="1">
      <c r="A1" s="166" t="s">
        <v>169</v>
      </c>
      <c r="B1" s="167"/>
      <c r="C1" s="167"/>
      <c r="D1" s="168"/>
    </row>
    <row r="2" spans="1:4" ht="27.95" customHeight="1">
      <c r="A2" s="209" t="s">
        <v>197</v>
      </c>
      <c r="B2" s="191"/>
      <c r="C2" s="191"/>
      <c r="D2" s="192"/>
    </row>
    <row r="3" spans="1:4" ht="27.95" customHeight="1">
      <c r="A3" s="190" t="s">
        <v>139</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231</v>
      </c>
      <c r="B6" s="197"/>
      <c r="C6" s="197"/>
      <c r="D6" s="198"/>
    </row>
    <row r="7" spans="1:4" s="2" customFormat="1" ht="26.1" customHeight="1">
      <c r="A7" s="178" t="s">
        <v>168</v>
      </c>
      <c r="B7" s="179"/>
      <c r="C7" s="179"/>
      <c r="D7" s="180"/>
    </row>
    <row r="8" spans="1:4" s="2" customFormat="1" ht="69" customHeight="1">
      <c r="A8" s="199" t="s">
        <v>232</v>
      </c>
      <c r="B8" s="122"/>
      <c r="C8" s="122"/>
      <c r="D8" s="123"/>
    </row>
    <row r="9" spans="1:4" s="2" customFormat="1" ht="26.1" customHeight="1">
      <c r="A9" s="178" t="s">
        <v>66</v>
      </c>
      <c r="B9" s="179"/>
      <c r="C9" s="179"/>
      <c r="D9" s="180"/>
    </row>
    <row r="10" spans="1:4" s="2" customFormat="1" ht="58.5" customHeight="1">
      <c r="A10" s="210" t="s">
        <v>233</v>
      </c>
      <c r="B10" s="197"/>
      <c r="C10" s="197"/>
      <c r="D10" s="198"/>
    </row>
    <row r="11" spans="1:4" s="2" customFormat="1" ht="33.950000000000003" customHeight="1">
      <c r="A11" s="178" t="s">
        <v>63</v>
      </c>
      <c r="B11" s="179"/>
      <c r="C11" s="179"/>
      <c r="D11" s="180"/>
    </row>
    <row r="12" spans="1:4" s="2" customFormat="1" ht="58.5" customHeight="1">
      <c r="A12" s="196" t="s">
        <v>234</v>
      </c>
      <c r="B12" s="197"/>
      <c r="C12" s="197"/>
      <c r="D12" s="198"/>
    </row>
    <row r="13" spans="1:4" s="2" customFormat="1" ht="57.95"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58.5" customHeight="1">
      <c r="A16" s="199" t="s">
        <v>235</v>
      </c>
      <c r="B16" s="122"/>
      <c r="C16" s="122"/>
      <c r="D16" s="123"/>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5</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c r="A39" s="169"/>
      <c r="B39" s="89" t="s">
        <v>7</v>
      </c>
      <c r="C39" s="90">
        <v>1</v>
      </c>
      <c r="D39" s="91"/>
    </row>
    <row r="40" spans="1:4" ht="11.1" customHeight="1">
      <c r="A40" s="206"/>
      <c r="B40" s="206"/>
      <c r="C40" s="206"/>
      <c r="D40" s="206"/>
    </row>
    <row r="41" spans="1:4" ht="11.1" customHeight="1">
      <c r="A41" s="88"/>
      <c r="B41" s="88"/>
      <c r="C41" s="88"/>
      <c r="D41" s="88"/>
    </row>
    <row r="42" spans="1:4" ht="11.1" customHeight="1">
      <c r="A42" s="206"/>
      <c r="B42" s="206"/>
      <c r="C42" s="206"/>
      <c r="D42" s="206"/>
    </row>
    <row r="43" spans="1:4" ht="20.100000000000001" customHeight="1">
      <c r="A43" s="169">
        <v>4</v>
      </c>
      <c r="B43" s="86" t="s">
        <v>18</v>
      </c>
      <c r="C43" s="87"/>
      <c r="D43" s="21"/>
    </row>
    <row r="44" spans="1:4" ht="20.100000000000001" customHeight="1">
      <c r="A44" s="169"/>
      <c r="B44" s="4" t="s">
        <v>19</v>
      </c>
      <c r="C44" s="3"/>
      <c r="D44" s="21"/>
    </row>
    <row r="45" spans="1:4" ht="33.950000000000003" customHeight="1">
      <c r="A45" s="169"/>
      <c r="B45" s="11" t="s">
        <v>20</v>
      </c>
      <c r="C45" s="5">
        <v>1</v>
      </c>
      <c r="D45" s="21"/>
    </row>
    <row r="46" spans="1:4" ht="33.950000000000003" customHeight="1">
      <c r="A46" s="169"/>
      <c r="B46" s="12" t="s">
        <v>21</v>
      </c>
      <c r="C46" s="5">
        <v>3</v>
      </c>
      <c r="D46" s="21"/>
    </row>
    <row r="47" spans="1:4" ht="33.950000000000003" customHeight="1" thickBot="1">
      <c r="A47" s="169"/>
      <c r="B47" s="12" t="s">
        <v>22</v>
      </c>
      <c r="C47" s="9">
        <v>5</v>
      </c>
      <c r="D47" s="21"/>
    </row>
    <row r="48" spans="1:4" ht="23.1" customHeight="1" thickBot="1">
      <c r="A48" s="169"/>
      <c r="B48" s="29" t="s">
        <v>7</v>
      </c>
      <c r="C48" s="30">
        <v>3</v>
      </c>
      <c r="D48" s="18"/>
    </row>
    <row r="49" spans="1:4" ht="11.1" customHeight="1">
      <c r="A49" s="173"/>
      <c r="B49" s="159"/>
      <c r="C49" s="159"/>
      <c r="D49" s="175"/>
    </row>
    <row r="50" spans="1:4" ht="20.100000000000001" customHeight="1">
      <c r="A50" s="169">
        <v>5</v>
      </c>
      <c r="B50" s="6" t="s">
        <v>23</v>
      </c>
      <c r="C50" s="3"/>
      <c r="D50" s="23"/>
    </row>
    <row r="51" spans="1:4" ht="54.95" customHeight="1">
      <c r="A51" s="169"/>
      <c r="B51" s="10" t="s">
        <v>24</v>
      </c>
      <c r="C51" s="3"/>
      <c r="D51" s="21"/>
    </row>
    <row r="52" spans="1:4" ht="33.950000000000003" customHeight="1">
      <c r="A52" s="169"/>
      <c r="B52" s="11" t="s">
        <v>25</v>
      </c>
      <c r="C52" s="5">
        <v>1</v>
      </c>
      <c r="D52" s="21"/>
    </row>
    <row r="53" spans="1:4" ht="33.950000000000003" customHeight="1" thickBot="1">
      <c r="A53" s="169"/>
      <c r="B53" s="11" t="s">
        <v>26</v>
      </c>
      <c r="C53" s="9">
        <v>5</v>
      </c>
      <c r="D53" s="21"/>
    </row>
    <row r="54" spans="1:4" ht="23.1" customHeight="1" thickBot="1">
      <c r="A54" s="169"/>
      <c r="B54" s="29" t="s">
        <v>7</v>
      </c>
      <c r="C54" s="30">
        <v>5</v>
      </c>
      <c r="D54" s="18"/>
    </row>
    <row r="55" spans="1:4" ht="11.1" customHeight="1">
      <c r="A55" s="173"/>
      <c r="B55" s="159"/>
      <c r="C55" s="159"/>
      <c r="D55" s="175"/>
    </row>
    <row r="56" spans="1:4" ht="20.100000000000001" customHeight="1">
      <c r="A56" s="169">
        <v>6</v>
      </c>
      <c r="B56" s="6" t="s">
        <v>27</v>
      </c>
      <c r="C56" s="3"/>
      <c r="D56" s="23"/>
    </row>
    <row r="57" spans="1:4" ht="51" customHeight="1">
      <c r="A57" s="169"/>
      <c r="B57" s="10" t="s">
        <v>28</v>
      </c>
      <c r="C57" s="3"/>
      <c r="D57" s="26" t="s">
        <v>118</v>
      </c>
    </row>
    <row r="58" spans="1:4" ht="33.950000000000003" customHeight="1">
      <c r="A58" s="169"/>
      <c r="B58" s="11" t="s">
        <v>29</v>
      </c>
      <c r="C58" s="5">
        <v>1</v>
      </c>
      <c r="D58" s="21"/>
    </row>
    <row r="59" spans="1:4" ht="33.950000000000003" customHeight="1">
      <c r="A59" s="169"/>
      <c r="B59" s="11" t="s">
        <v>30</v>
      </c>
      <c r="C59" s="5">
        <v>2</v>
      </c>
      <c r="D59" s="21"/>
    </row>
    <row r="60" spans="1:4" ht="33.950000000000003" customHeight="1">
      <c r="A60" s="169"/>
      <c r="B60" s="11" t="s">
        <v>31</v>
      </c>
      <c r="C60" s="5">
        <v>3</v>
      </c>
      <c r="D60" s="21"/>
    </row>
    <row r="61" spans="1:4" ht="33.950000000000003" customHeight="1">
      <c r="A61" s="169"/>
      <c r="B61" s="11" t="s">
        <v>32</v>
      </c>
      <c r="C61" s="5">
        <v>4</v>
      </c>
      <c r="D61" s="21"/>
    </row>
    <row r="62" spans="1:4" ht="33.950000000000003" customHeight="1" thickBot="1">
      <c r="A62" s="169"/>
      <c r="B62" s="11" t="s">
        <v>33</v>
      </c>
      <c r="C62" s="9">
        <v>5</v>
      </c>
      <c r="D62" s="21"/>
    </row>
    <row r="63" spans="1:4" ht="23.1" customHeight="1" thickBot="1">
      <c r="A63" s="169"/>
      <c r="B63" s="29" t="s">
        <v>7</v>
      </c>
      <c r="C63" s="30">
        <v>4</v>
      </c>
      <c r="D63" s="18"/>
    </row>
    <row r="64" spans="1:4" ht="11.1" customHeight="1" thickBot="1">
      <c r="A64" s="173"/>
      <c r="B64" s="159"/>
      <c r="C64" s="174"/>
      <c r="D64" s="175"/>
    </row>
    <row r="65" spans="1:4" ht="35.1" customHeight="1" thickBot="1">
      <c r="A65" s="156" t="s">
        <v>121</v>
      </c>
      <c r="B65" s="157"/>
      <c r="C65" s="28">
        <f>IF(SUM(C26,C32,C39,C48,C54,C63)&gt;0,AVERAGE(C26,C32,C39,C48,C54,C63),0)</f>
        <v>3.8333333333333335</v>
      </c>
      <c r="D65" s="27"/>
    </row>
    <row r="66" spans="1:4" ht="11.1" customHeight="1">
      <c r="A66" s="173"/>
      <c r="B66" s="159"/>
      <c r="C66" s="160"/>
      <c r="D66" s="175"/>
    </row>
    <row r="67" spans="1:4" ht="39.950000000000003" customHeight="1">
      <c r="A67" s="184" t="s">
        <v>119</v>
      </c>
      <c r="B67" s="185"/>
      <c r="C67" s="8" t="s">
        <v>16</v>
      </c>
      <c r="D67" s="20" t="s">
        <v>17</v>
      </c>
    </row>
    <row r="68" spans="1:4" ht="20.100000000000001" customHeight="1">
      <c r="A68" s="176">
        <v>1</v>
      </c>
      <c r="B68" s="6" t="s">
        <v>34</v>
      </c>
      <c r="C68" s="3"/>
      <c r="D68" s="23"/>
    </row>
    <row r="69" spans="1:4" ht="84.95" customHeight="1">
      <c r="A69" s="169"/>
      <c r="B69" s="10" t="s">
        <v>69</v>
      </c>
      <c r="C69" s="3"/>
      <c r="D69" s="21"/>
    </row>
    <row r="70" spans="1:4" ht="33.950000000000003" customHeight="1">
      <c r="A70" s="169"/>
      <c r="B70" s="14" t="s">
        <v>35</v>
      </c>
      <c r="C70" s="5">
        <v>1</v>
      </c>
      <c r="D70" s="21"/>
    </row>
    <row r="71" spans="1:4" ht="33.950000000000003" customHeight="1">
      <c r="A71" s="169"/>
      <c r="B71" s="14" t="s">
        <v>36</v>
      </c>
      <c r="C71" s="5">
        <v>2</v>
      </c>
      <c r="D71" s="21"/>
    </row>
    <row r="72" spans="1:4" ht="33.950000000000003" customHeight="1">
      <c r="A72" s="169"/>
      <c r="B72" s="14" t="s">
        <v>37</v>
      </c>
      <c r="C72" s="5">
        <v>3</v>
      </c>
      <c r="D72" s="21"/>
    </row>
    <row r="73" spans="1:4" ht="33.950000000000003" customHeight="1">
      <c r="A73" s="169"/>
      <c r="B73" s="14" t="s">
        <v>38</v>
      </c>
      <c r="C73" s="5">
        <v>4</v>
      </c>
      <c r="D73" s="21"/>
    </row>
    <row r="74" spans="1:4" ht="33.950000000000003" customHeight="1" thickBot="1">
      <c r="A74" s="169"/>
      <c r="B74" s="14" t="s">
        <v>39</v>
      </c>
      <c r="C74" s="9">
        <v>5</v>
      </c>
      <c r="D74" s="21"/>
    </row>
    <row r="75" spans="1:4" ht="23.1" customHeight="1" thickBot="1">
      <c r="A75" s="169"/>
      <c r="B75" s="29" t="s">
        <v>7</v>
      </c>
      <c r="C75" s="30">
        <v>3</v>
      </c>
      <c r="D75" s="18"/>
    </row>
    <row r="76" spans="1:4" ht="11.1" customHeight="1">
      <c r="A76" s="173"/>
      <c r="B76" s="159"/>
      <c r="C76" s="159"/>
      <c r="D76" s="175"/>
    </row>
    <row r="77" spans="1:4" ht="20.100000000000001" customHeight="1">
      <c r="A77" s="169">
        <v>2</v>
      </c>
      <c r="B77" s="6" t="s">
        <v>40</v>
      </c>
      <c r="C77" s="3"/>
      <c r="D77" s="23"/>
    </row>
    <row r="78" spans="1:4" ht="71.099999999999994" customHeight="1">
      <c r="A78" s="169"/>
      <c r="B78" s="10" t="s">
        <v>70</v>
      </c>
      <c r="C78" s="3"/>
      <c r="D78" s="21"/>
    </row>
    <row r="79" spans="1:4" ht="33.950000000000003" customHeight="1">
      <c r="A79" s="169"/>
      <c r="B79" s="14" t="s">
        <v>25</v>
      </c>
      <c r="C79" s="5">
        <v>1</v>
      </c>
      <c r="D79" s="21"/>
    </row>
    <row r="80" spans="1:4" ht="33.950000000000003" customHeight="1" thickBot="1">
      <c r="A80" s="169"/>
      <c r="B80" s="14" t="s">
        <v>26</v>
      </c>
      <c r="C80" s="9">
        <v>5</v>
      </c>
      <c r="D80" s="21"/>
    </row>
    <row r="81" spans="1:4" ht="23.1" customHeight="1">
      <c r="A81" s="169"/>
      <c r="B81" s="89" t="s">
        <v>7</v>
      </c>
      <c r="C81" s="90">
        <v>1</v>
      </c>
      <c r="D81" s="91"/>
    </row>
    <row r="82" spans="1:4" ht="11.1" customHeight="1">
      <c r="A82" s="206"/>
      <c r="B82" s="206"/>
      <c r="C82" s="206"/>
      <c r="D82" s="206"/>
    </row>
    <row r="83" spans="1:4" ht="45" customHeight="1">
      <c r="A83" s="88"/>
      <c r="B83" s="88"/>
      <c r="C83" s="88"/>
      <c r="D83" s="88"/>
    </row>
    <row r="84" spans="1:4" ht="11.1" customHeight="1">
      <c r="A84" s="206"/>
      <c r="B84" s="206"/>
      <c r="C84" s="206"/>
      <c r="D84" s="206"/>
    </row>
    <row r="85" spans="1:4" ht="20.100000000000001" customHeight="1">
      <c r="A85" s="169">
        <v>3</v>
      </c>
      <c r="B85" s="86" t="s">
        <v>41</v>
      </c>
      <c r="C85" s="87"/>
      <c r="D85" s="21"/>
    </row>
    <row r="86" spans="1:4" ht="39" customHeight="1">
      <c r="A86" s="169"/>
      <c r="B86" s="10" t="s">
        <v>42</v>
      </c>
      <c r="C86" s="3"/>
      <c r="D86" s="21"/>
    </row>
    <row r="87" spans="1:4" ht="33.950000000000003" customHeight="1">
      <c r="A87" s="169"/>
      <c r="B87" s="14" t="s">
        <v>25</v>
      </c>
      <c r="C87" s="5">
        <v>0</v>
      </c>
      <c r="D87" s="21"/>
    </row>
    <row r="88" spans="1:4" ht="33.950000000000003" customHeight="1">
      <c r="A88" s="169"/>
      <c r="B88" s="14" t="s">
        <v>43</v>
      </c>
      <c r="C88" s="5">
        <v>1</v>
      </c>
      <c r="D88" s="21"/>
    </row>
    <row r="89" spans="1:4" ht="33.950000000000003" customHeight="1">
      <c r="A89" s="169"/>
      <c r="B89" s="14" t="s">
        <v>44</v>
      </c>
      <c r="C89" s="5">
        <v>2</v>
      </c>
      <c r="D89" s="21"/>
    </row>
    <row r="90" spans="1:4" ht="33.950000000000003" customHeight="1">
      <c r="A90" s="169"/>
      <c r="B90" s="14" t="s">
        <v>45</v>
      </c>
      <c r="C90" s="5">
        <v>3</v>
      </c>
      <c r="D90" s="21"/>
    </row>
    <row r="91" spans="1:4" ht="33.950000000000003" customHeight="1">
      <c r="A91" s="169"/>
      <c r="B91" s="14" t="s">
        <v>46</v>
      </c>
      <c r="C91" s="5">
        <v>4</v>
      </c>
      <c r="D91" s="21"/>
    </row>
    <row r="92" spans="1:4" ht="33.950000000000003" customHeight="1" thickBot="1">
      <c r="A92" s="169"/>
      <c r="B92" s="14" t="s">
        <v>47</v>
      </c>
      <c r="C92" s="9">
        <v>5</v>
      </c>
      <c r="D92" s="21"/>
    </row>
    <row r="93" spans="1:4" ht="23.1" customHeight="1" thickBot="1">
      <c r="A93" s="169"/>
      <c r="B93" s="29" t="s">
        <v>7</v>
      </c>
      <c r="C93" s="30">
        <v>1</v>
      </c>
      <c r="D93" s="18"/>
    </row>
    <row r="94" spans="1:4" ht="11.1" customHeight="1">
      <c r="A94" s="173"/>
      <c r="B94" s="159"/>
      <c r="C94" s="159"/>
      <c r="D94" s="175"/>
    </row>
    <row r="95" spans="1:4" ht="20.100000000000001" customHeight="1">
      <c r="A95" s="176">
        <v>4</v>
      </c>
      <c r="B95" s="6" t="s">
        <v>48</v>
      </c>
      <c r="C95" s="3"/>
      <c r="D95" s="23"/>
    </row>
    <row r="96" spans="1:4" ht="54.95" customHeight="1">
      <c r="A96" s="169"/>
      <c r="B96" s="10" t="s">
        <v>49</v>
      </c>
      <c r="C96" s="3"/>
      <c r="D96" s="21"/>
    </row>
    <row r="97" spans="1:4" ht="33.950000000000003" customHeight="1">
      <c r="A97" s="169"/>
      <c r="B97" s="14" t="s">
        <v>50</v>
      </c>
      <c r="C97" s="5">
        <v>1</v>
      </c>
      <c r="D97" s="21"/>
    </row>
    <row r="98" spans="1:4" ht="33.950000000000003" customHeight="1">
      <c r="A98" s="169"/>
      <c r="B98" s="14" t="s">
        <v>51</v>
      </c>
      <c r="C98" s="5">
        <v>2</v>
      </c>
      <c r="D98" s="21"/>
    </row>
    <row r="99" spans="1:4" ht="33.950000000000003" customHeight="1">
      <c r="A99" s="169"/>
      <c r="B99" s="15" t="s">
        <v>52</v>
      </c>
      <c r="C99" s="5">
        <v>3</v>
      </c>
      <c r="D99" s="21"/>
    </row>
    <row r="100" spans="1:4" ht="33.950000000000003" customHeight="1">
      <c r="A100" s="169"/>
      <c r="B100" s="14" t="s">
        <v>53</v>
      </c>
      <c r="C100" s="5">
        <v>4</v>
      </c>
      <c r="D100" s="21"/>
    </row>
    <row r="101" spans="1:4" ht="33.950000000000003" customHeight="1" thickBot="1">
      <c r="A101" s="169"/>
      <c r="B101" s="14" t="s">
        <v>54</v>
      </c>
      <c r="C101" s="9">
        <v>5</v>
      </c>
      <c r="D101" s="21"/>
    </row>
    <row r="102" spans="1:4" ht="23.1" customHeight="1" thickBot="1">
      <c r="A102" s="177"/>
      <c r="B102" s="29" t="s">
        <v>7</v>
      </c>
      <c r="C102" s="30">
        <v>1</v>
      </c>
      <c r="D102" s="27"/>
    </row>
    <row r="103" spans="1:4" ht="11.1" customHeight="1" thickBot="1">
      <c r="A103" s="158"/>
      <c r="B103" s="159"/>
      <c r="C103" s="160"/>
      <c r="D103" s="161"/>
    </row>
    <row r="104" spans="1:4" ht="35.1" customHeight="1" thickBot="1">
      <c r="A104" s="156" t="s">
        <v>122</v>
      </c>
      <c r="B104" s="157"/>
      <c r="C104" s="28">
        <f>IF(SUM(C75,C81,C93,C102)&gt;0,AVERAGE(C75,C81,C93,C102),0)</f>
        <v>1.5</v>
      </c>
      <c r="D104" s="27"/>
    </row>
    <row r="105" spans="1:4" ht="11.1" customHeight="1" thickBot="1">
      <c r="A105" s="162"/>
      <c r="B105" s="163"/>
      <c r="C105" s="164"/>
      <c r="D105"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6:D76"/>
    <mergeCell ref="A40:D40"/>
    <mergeCell ref="A43:A48"/>
    <mergeCell ref="A49:D49"/>
    <mergeCell ref="A50:A54"/>
    <mergeCell ref="A55:D55"/>
    <mergeCell ref="A56:A63"/>
    <mergeCell ref="A64:D64"/>
    <mergeCell ref="A65:B65"/>
    <mergeCell ref="A66:D66"/>
    <mergeCell ref="A67:B67"/>
    <mergeCell ref="A68:A75"/>
    <mergeCell ref="A42:D42"/>
    <mergeCell ref="A104:B104"/>
    <mergeCell ref="A105:D105"/>
    <mergeCell ref="A77:A81"/>
    <mergeCell ref="A82:D82"/>
    <mergeCell ref="A85:A93"/>
    <mergeCell ref="A94:D94"/>
    <mergeCell ref="A95:A102"/>
    <mergeCell ref="A103:D103"/>
    <mergeCell ref="A84:D84"/>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104"/>
  <sheetViews>
    <sheetView zoomScaleNormal="100"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166" t="s">
        <v>132</v>
      </c>
      <c r="B1" s="167"/>
      <c r="C1" s="167"/>
      <c r="D1" s="168"/>
    </row>
    <row r="2" spans="1:4" ht="45.95" customHeight="1">
      <c r="A2" s="214" t="s">
        <v>198</v>
      </c>
      <c r="B2" s="215"/>
      <c r="C2" s="215"/>
      <c r="D2" s="216"/>
    </row>
    <row r="3" spans="1:4" ht="27.95" customHeight="1">
      <c r="A3" s="209" t="s">
        <v>199</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236</v>
      </c>
      <c r="B6" s="197"/>
      <c r="C6" s="197"/>
      <c r="D6" s="198"/>
    </row>
    <row r="7" spans="1:4" s="2" customFormat="1" ht="26.1" customHeight="1">
      <c r="A7" s="178" t="s">
        <v>168</v>
      </c>
      <c r="B7" s="179"/>
      <c r="C7" s="179"/>
      <c r="D7" s="180"/>
    </row>
    <row r="8" spans="1:4" s="2" customFormat="1" ht="62.25" customHeight="1">
      <c r="A8" s="199" t="s">
        <v>237</v>
      </c>
      <c r="B8" s="122"/>
      <c r="C8" s="122"/>
      <c r="D8" s="123"/>
    </row>
    <row r="9" spans="1:4" s="2" customFormat="1" ht="26.1" customHeight="1">
      <c r="A9" s="200" t="s">
        <v>66</v>
      </c>
      <c r="B9" s="201"/>
      <c r="C9" s="201"/>
      <c r="D9" s="217"/>
    </row>
    <row r="10" spans="1:4" s="2" customFormat="1" ht="58.5" customHeight="1">
      <c r="A10" s="210" t="s">
        <v>238</v>
      </c>
      <c r="B10" s="212"/>
      <c r="C10" s="212"/>
      <c r="D10" s="213"/>
    </row>
    <row r="11" spans="1:4" s="2" customFormat="1" ht="33.950000000000003" customHeight="1">
      <c r="A11" s="178" t="s">
        <v>63</v>
      </c>
      <c r="B11" s="179"/>
      <c r="C11" s="179"/>
      <c r="D11" s="180"/>
    </row>
    <row r="12" spans="1:4" s="2" customFormat="1" ht="58.5" customHeight="1">
      <c r="A12" s="210" t="s">
        <v>239</v>
      </c>
      <c r="B12" s="212"/>
      <c r="C12" s="212"/>
      <c r="D12" s="213"/>
    </row>
    <row r="13" spans="1:4" s="2" customFormat="1" ht="56.1" customHeight="1">
      <c r="A13" s="200" t="s">
        <v>166</v>
      </c>
      <c r="B13" s="201"/>
      <c r="C13" s="202"/>
      <c r="D13" s="24"/>
    </row>
    <row r="14" spans="1:4" s="2" customFormat="1" ht="41.1" customHeight="1">
      <c r="A14" s="170" t="s">
        <v>112</v>
      </c>
      <c r="B14" s="171"/>
      <c r="C14" s="171"/>
      <c r="D14" s="172"/>
    </row>
    <row r="15" spans="1:4" s="2" customFormat="1" ht="26.1" customHeight="1">
      <c r="A15" s="178" t="s">
        <v>64</v>
      </c>
      <c r="B15" s="179"/>
      <c r="C15" s="179"/>
      <c r="D15" s="180"/>
    </row>
    <row r="16" spans="1:4" s="2" customFormat="1" ht="58.5" customHeight="1">
      <c r="A16" s="210" t="s">
        <v>240</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5</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5</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IF(SUM(C26,C32,C39,C47,C53,C62)&gt;0,AVERAGE(C26,C32,C39,C47,C53,C62),0)</f>
        <v>3.6666666666666665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v>0</v>
      </c>
      <c r="B81" s="206"/>
      <c r="C81" s="206"/>
      <c r="D81" s="206"/>
    </row>
    <row r="82" spans="1:4" ht="43.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104"/>
  <sheetViews>
    <sheetView zoomScaleNormal="100" zoomScalePageLayoutView="75" workbookViewId="0">
      <selection activeCell="C101" sqref="C101"/>
    </sheetView>
  </sheetViews>
  <sheetFormatPr defaultColWidth="11" defaultRowHeight="15.75"/>
  <cols>
    <col min="1" max="1" width="4.625" customWidth="1"/>
    <col min="2" max="2" width="75.5" customWidth="1"/>
    <col min="4" max="4" width="50.875" customWidth="1"/>
  </cols>
  <sheetData>
    <row r="1" spans="1:4" ht="33" customHeight="1">
      <c r="A1" s="166" t="s">
        <v>133</v>
      </c>
      <c r="B1" s="167"/>
      <c r="C1" s="167"/>
      <c r="D1" s="168"/>
    </row>
    <row r="2" spans="1:4" ht="45.95" customHeight="1">
      <c r="A2" s="214" t="s">
        <v>198</v>
      </c>
      <c r="B2" s="215"/>
      <c r="C2" s="215"/>
      <c r="D2" s="216"/>
    </row>
    <row r="3" spans="1:4" ht="27.95" customHeight="1">
      <c r="A3" s="209" t="s">
        <v>203</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170</v>
      </c>
      <c r="B6" s="197"/>
      <c r="C6" s="197"/>
      <c r="D6" s="198"/>
    </row>
    <row r="7" spans="1:4" s="2" customFormat="1" ht="26.1" customHeight="1">
      <c r="A7" s="178" t="s">
        <v>168</v>
      </c>
      <c r="B7" s="179"/>
      <c r="C7" s="179"/>
      <c r="D7" s="180"/>
    </row>
    <row r="8" spans="1:4" s="2" customFormat="1" ht="159.75" customHeight="1">
      <c r="A8" s="199" t="s">
        <v>204</v>
      </c>
      <c r="B8" s="122"/>
      <c r="C8" s="122"/>
      <c r="D8" s="123"/>
    </row>
    <row r="9" spans="1:4" s="2" customFormat="1" ht="26.1" customHeight="1">
      <c r="A9" s="178" t="s">
        <v>66</v>
      </c>
      <c r="B9" s="179"/>
      <c r="C9" s="179"/>
      <c r="D9" s="180"/>
    </row>
    <row r="10" spans="1:4" s="2" customFormat="1" ht="60" customHeight="1">
      <c r="A10" s="218" t="s">
        <v>178</v>
      </c>
      <c r="B10" s="219"/>
      <c r="C10" s="219"/>
      <c r="D10" s="220"/>
    </row>
    <row r="11" spans="1:4" s="2" customFormat="1" ht="33.950000000000003" customHeight="1">
      <c r="A11" s="178" t="s">
        <v>63</v>
      </c>
      <c r="B11" s="179"/>
      <c r="C11" s="179"/>
      <c r="D11" s="180"/>
    </row>
    <row r="12" spans="1:4" s="2" customFormat="1" ht="60" customHeight="1">
      <c r="A12" s="210" t="s">
        <v>182</v>
      </c>
      <c r="B12" s="212"/>
      <c r="C12" s="212"/>
      <c r="D12" s="213"/>
    </row>
    <row r="13" spans="1:4" s="2" customFormat="1" ht="54" customHeight="1">
      <c r="A13" s="200" t="s">
        <v>166</v>
      </c>
      <c r="B13" s="201"/>
      <c r="C13" s="202"/>
      <c r="D13" s="24"/>
    </row>
    <row r="14" spans="1:4" s="2" customFormat="1" ht="41.1" customHeight="1">
      <c r="A14" s="199" t="s">
        <v>200</v>
      </c>
      <c r="B14" s="122"/>
      <c r="C14" s="122"/>
      <c r="D14" s="123"/>
    </row>
    <row r="15" spans="1:4" s="2" customFormat="1" ht="26.1" customHeight="1">
      <c r="A15" s="178" t="s">
        <v>165</v>
      </c>
      <c r="B15" s="179"/>
      <c r="C15" s="179"/>
      <c r="D15" s="180"/>
    </row>
    <row r="16" spans="1:4" s="2" customFormat="1" ht="60" customHeight="1">
      <c r="A16" s="196" t="s">
        <v>201</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1.1" customHeight="1">
      <c r="A33" s="173"/>
      <c r="B33" s="159"/>
      <c r="C33" s="159"/>
      <c r="D33" s="175"/>
    </row>
    <row r="34" spans="1:4" ht="20.100000000000001" customHeight="1">
      <c r="A34" s="169">
        <v>3</v>
      </c>
      <c r="B34" s="6" t="s">
        <v>12</v>
      </c>
      <c r="C34" s="3"/>
      <c r="D34" s="23"/>
    </row>
    <row r="35" spans="1:4" ht="39" customHeight="1">
      <c r="A35" s="169"/>
      <c r="B35" s="10" t="s">
        <v>13</v>
      </c>
      <c r="C35" s="3"/>
      <c r="D35" s="21"/>
    </row>
    <row r="36" spans="1:4" ht="33.950000000000003" customHeight="1">
      <c r="A36" s="169"/>
      <c r="B36" s="11" t="s">
        <v>68</v>
      </c>
      <c r="C36" s="5">
        <v>1</v>
      </c>
      <c r="D36" s="21"/>
    </row>
    <row r="37" spans="1:4" ht="33.950000000000003" customHeight="1">
      <c r="A37" s="169"/>
      <c r="B37" s="11" t="s">
        <v>14</v>
      </c>
      <c r="C37" s="5">
        <v>3</v>
      </c>
      <c r="D37" s="21"/>
    </row>
    <row r="38" spans="1:4" ht="33.950000000000003" customHeight="1" thickBot="1">
      <c r="A38" s="169"/>
      <c r="B38" s="11" t="s">
        <v>15</v>
      </c>
      <c r="C38" s="9">
        <v>5</v>
      </c>
      <c r="D38" s="21"/>
    </row>
    <row r="39" spans="1:4" ht="23.1" customHeight="1" thickBot="1">
      <c r="A39" s="169"/>
      <c r="B39" s="29" t="s">
        <v>7</v>
      </c>
      <c r="C39" s="30">
        <v>1</v>
      </c>
      <c r="D39" s="18"/>
    </row>
    <row r="40" spans="1:4" ht="11.1" customHeight="1">
      <c r="A40" s="173"/>
      <c r="B40" s="159"/>
      <c r="C40" s="159"/>
      <c r="D40" s="175"/>
    </row>
    <row r="41" spans="1:4" ht="11.1" customHeight="1">
      <c r="A41" s="206"/>
      <c r="B41" s="206"/>
      <c r="C41" s="206"/>
      <c r="D41" s="206"/>
    </row>
    <row r="42" spans="1:4" ht="20.100000000000001" customHeight="1">
      <c r="A42" s="169">
        <v>4</v>
      </c>
      <c r="B42" s="86" t="s">
        <v>18</v>
      </c>
      <c r="C42" s="87"/>
      <c r="D42" s="21"/>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5</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5</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IF(SUM(C26,C32,C39,C47,C53,C62)&gt;0,AVERAGE(C26,C32,C39,C47,C53,C62),0)</f>
        <v>3.6666666666666665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thickBot="1">
      <c r="A74" s="169"/>
      <c r="B74" s="29" t="s">
        <v>7</v>
      </c>
      <c r="C74" s="30">
        <v>3</v>
      </c>
      <c r="D74" s="18"/>
    </row>
    <row r="75" spans="1:4" ht="11.1" customHeight="1">
      <c r="A75" s="173"/>
      <c r="B75" s="159"/>
      <c r="C75" s="159"/>
      <c r="D75" s="175"/>
    </row>
    <row r="76" spans="1:4" ht="20.100000000000001" customHeight="1">
      <c r="A76" s="169">
        <v>2</v>
      </c>
      <c r="B76" s="6" t="s">
        <v>40</v>
      </c>
      <c r="C76" s="3"/>
      <c r="D76" s="23"/>
    </row>
    <row r="77" spans="1:4" ht="71.099999999999994" customHeight="1">
      <c r="A77" s="169"/>
      <c r="B77" s="10" t="s">
        <v>70</v>
      </c>
      <c r="C77" s="3"/>
      <c r="D77" s="21"/>
    </row>
    <row r="78" spans="1:4" ht="33.950000000000003" customHeight="1">
      <c r="A78" s="169"/>
      <c r="B78" s="14" t="s">
        <v>25</v>
      </c>
      <c r="C78" s="5">
        <v>1</v>
      </c>
      <c r="D78" s="21"/>
    </row>
    <row r="79" spans="1:4" ht="33.950000000000003" customHeight="1" thickBot="1">
      <c r="A79" s="169"/>
      <c r="B79" s="14" t="s">
        <v>26</v>
      </c>
      <c r="C79" s="9">
        <v>5</v>
      </c>
      <c r="D79" s="21"/>
    </row>
    <row r="80" spans="1:4" ht="23.1" customHeight="1">
      <c r="A80" s="169"/>
      <c r="B80" s="89" t="s">
        <v>7</v>
      </c>
      <c r="C80" s="90">
        <v>1</v>
      </c>
      <c r="D80" s="91"/>
    </row>
    <row r="81" spans="1:4" ht="11.1" customHeight="1">
      <c r="A81" s="206"/>
      <c r="B81" s="206"/>
      <c r="C81" s="206"/>
      <c r="D81" s="206"/>
    </row>
    <row r="82" spans="1:4" ht="49.5" customHeight="1">
      <c r="A82" s="88"/>
      <c r="B82" s="88"/>
      <c r="C82" s="88"/>
      <c r="D82" s="88"/>
    </row>
    <row r="83" spans="1:4" ht="11.1" customHeight="1">
      <c r="A83" s="206"/>
      <c r="B83" s="206"/>
      <c r="C83" s="206"/>
      <c r="D83" s="206"/>
    </row>
    <row r="84" spans="1:4" ht="20.100000000000001" customHeight="1">
      <c r="A84" s="169">
        <v>3</v>
      </c>
      <c r="B84" s="86" t="s">
        <v>41</v>
      </c>
      <c r="C84" s="87"/>
      <c r="D84" s="21"/>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IF(SUM(C74,C80,C92,C101)&gt;0,AVERAGE(C74,C80,C92,C101),0)</f>
        <v>1.25</v>
      </c>
      <c r="D103" s="27"/>
    </row>
    <row r="104" spans="1:4" ht="11.1" customHeight="1" thickBot="1">
      <c r="A104" s="162"/>
      <c r="B104" s="163"/>
      <c r="C104" s="164"/>
      <c r="D104" s="165"/>
    </row>
  </sheetData>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D104"/>
  <sheetViews>
    <sheetView zoomScaleNormal="100"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166" t="s">
        <v>134</v>
      </c>
      <c r="B1" s="167"/>
      <c r="C1" s="167"/>
      <c r="D1" s="168"/>
    </row>
    <row r="2" spans="1:4" ht="45.95" customHeight="1">
      <c r="A2" s="214" t="s">
        <v>205</v>
      </c>
      <c r="B2" s="215"/>
      <c r="C2" s="215"/>
      <c r="D2" s="216"/>
    </row>
    <row r="3" spans="1:4" ht="27.95" customHeight="1">
      <c r="A3" s="209" t="s">
        <v>206</v>
      </c>
      <c r="B3" s="191"/>
      <c r="C3" s="191"/>
      <c r="D3" s="192"/>
    </row>
    <row r="4" spans="1:4" ht="11.1" customHeight="1">
      <c r="A4" s="203"/>
      <c r="B4" s="204"/>
      <c r="C4" s="204"/>
      <c r="D4" s="205"/>
    </row>
    <row r="5" spans="1:4" s="2" customFormat="1" ht="26.1" customHeight="1">
      <c r="A5" s="178" t="s">
        <v>67</v>
      </c>
      <c r="B5" s="179"/>
      <c r="C5" s="179"/>
      <c r="D5" s="180"/>
    </row>
    <row r="6" spans="1:4" s="2" customFormat="1" ht="45.95" customHeight="1">
      <c r="A6" s="196" t="s">
        <v>261</v>
      </c>
      <c r="B6" s="197"/>
      <c r="C6" s="197"/>
      <c r="D6" s="198"/>
    </row>
    <row r="7" spans="1:4" s="2" customFormat="1" ht="26.1" customHeight="1">
      <c r="A7" s="178" t="s">
        <v>168</v>
      </c>
      <c r="B7" s="179"/>
      <c r="C7" s="179"/>
      <c r="D7" s="180"/>
    </row>
    <row r="8" spans="1:4" s="2" customFormat="1" ht="204" customHeight="1">
      <c r="A8" s="199" t="s">
        <v>262</v>
      </c>
      <c r="B8" s="122"/>
      <c r="C8" s="122"/>
      <c r="D8" s="123"/>
    </row>
    <row r="9" spans="1:4" s="2" customFormat="1" ht="26.1" customHeight="1">
      <c r="A9" s="178" t="s">
        <v>66</v>
      </c>
      <c r="B9" s="179"/>
      <c r="C9" s="179"/>
      <c r="D9" s="180"/>
    </row>
    <row r="10" spans="1:4" s="2" customFormat="1" ht="75.75" customHeight="1">
      <c r="A10" s="218" t="s">
        <v>263</v>
      </c>
      <c r="B10" s="219"/>
      <c r="C10" s="219"/>
      <c r="D10" s="220"/>
    </row>
    <row r="11" spans="1:4" s="2" customFormat="1" ht="33.950000000000003" customHeight="1">
      <c r="A11" s="178" t="s">
        <v>63</v>
      </c>
      <c r="B11" s="179"/>
      <c r="C11" s="179"/>
      <c r="D11" s="180"/>
    </row>
    <row r="12" spans="1:4" s="2" customFormat="1" ht="75.75" customHeight="1">
      <c r="A12" s="211" t="s">
        <v>264</v>
      </c>
      <c r="B12" s="197"/>
      <c r="C12" s="197"/>
      <c r="D12" s="198"/>
    </row>
    <row r="13" spans="1:4" s="2" customFormat="1" ht="54" customHeight="1">
      <c r="A13" s="200" t="s">
        <v>166</v>
      </c>
      <c r="B13" s="201"/>
      <c r="C13" s="202"/>
      <c r="D13" s="24"/>
    </row>
    <row r="14" spans="1:4" s="2" customFormat="1" ht="48.75" customHeight="1">
      <c r="A14" s="170" t="s">
        <v>265</v>
      </c>
      <c r="B14" s="171"/>
      <c r="C14" s="171"/>
      <c r="D14" s="172"/>
    </row>
    <row r="15" spans="1:4" s="2" customFormat="1" ht="26.1" customHeight="1">
      <c r="A15" s="178" t="s">
        <v>64</v>
      </c>
      <c r="B15" s="179"/>
      <c r="C15" s="179"/>
      <c r="D15" s="180"/>
    </row>
    <row r="16" spans="1:4" s="2" customFormat="1" ht="75.75" customHeight="1">
      <c r="A16" s="211" t="s">
        <v>266</v>
      </c>
      <c r="B16" s="197"/>
      <c r="C16" s="197"/>
      <c r="D16" s="198"/>
    </row>
    <row r="17" spans="1:4" ht="11.1" customHeight="1">
      <c r="A17" s="203"/>
      <c r="B17" s="204"/>
      <c r="C17" s="204"/>
      <c r="D17" s="205"/>
    </row>
    <row r="18" spans="1:4" ht="39.950000000000003" customHeight="1">
      <c r="A18" s="188" t="s">
        <v>120</v>
      </c>
      <c r="B18" s="189"/>
      <c r="C18" s="8" t="s">
        <v>16</v>
      </c>
      <c r="D18" s="20" t="s">
        <v>17</v>
      </c>
    </row>
    <row r="19" spans="1:4" ht="20.100000000000001" customHeight="1">
      <c r="A19" s="176">
        <v>1</v>
      </c>
      <c r="B19" s="186" t="s">
        <v>3</v>
      </c>
      <c r="C19" s="187"/>
      <c r="D19" s="21"/>
    </row>
    <row r="20" spans="1:4" ht="20.100000000000001" customHeight="1">
      <c r="A20" s="169"/>
      <c r="B20" s="4" t="s">
        <v>0</v>
      </c>
      <c r="C20" s="3"/>
      <c r="D20" s="21"/>
    </row>
    <row r="21" spans="1:4" ht="33.950000000000003" customHeight="1">
      <c r="A21" s="169"/>
      <c r="B21" s="11" t="s">
        <v>1</v>
      </c>
      <c r="C21" s="5">
        <v>1</v>
      </c>
      <c r="D21" s="21"/>
    </row>
    <row r="22" spans="1:4" ht="33.950000000000003" customHeight="1">
      <c r="A22" s="169"/>
      <c r="B22" s="12" t="s">
        <v>2</v>
      </c>
      <c r="C22" s="5">
        <v>2</v>
      </c>
      <c r="D22" s="21"/>
    </row>
    <row r="23" spans="1:4" ht="33.950000000000003" customHeight="1">
      <c r="A23" s="169"/>
      <c r="B23" s="11" t="s">
        <v>4</v>
      </c>
      <c r="C23" s="5">
        <v>3</v>
      </c>
      <c r="D23" s="21"/>
    </row>
    <row r="24" spans="1:4" ht="33.950000000000003" customHeight="1">
      <c r="A24" s="169"/>
      <c r="B24" s="13" t="s">
        <v>5</v>
      </c>
      <c r="C24" s="5">
        <v>4</v>
      </c>
      <c r="D24" s="21"/>
    </row>
    <row r="25" spans="1:4" ht="33.950000000000003" customHeight="1" thickBot="1">
      <c r="A25" s="169"/>
      <c r="B25" s="11" t="s">
        <v>6</v>
      </c>
      <c r="C25" s="9">
        <v>5</v>
      </c>
      <c r="D25" s="21"/>
    </row>
    <row r="26" spans="1:4" ht="23.1" customHeight="1" thickBot="1">
      <c r="A26" s="169"/>
      <c r="B26" s="29" t="s">
        <v>7</v>
      </c>
      <c r="C26" s="30">
        <v>2</v>
      </c>
      <c r="D26" s="18"/>
    </row>
    <row r="27" spans="1:4" ht="11.1" customHeight="1">
      <c r="A27" s="173"/>
      <c r="B27" s="159"/>
      <c r="C27" s="159"/>
      <c r="D27" s="175"/>
    </row>
    <row r="28" spans="1:4" s="2" customFormat="1" ht="20.100000000000001" customHeight="1">
      <c r="A28" s="169">
        <v>2</v>
      </c>
      <c r="B28" s="6" t="s">
        <v>8</v>
      </c>
      <c r="C28" s="7"/>
      <c r="D28" s="22"/>
    </row>
    <row r="29" spans="1:4" ht="20.100000000000001" customHeight="1">
      <c r="A29" s="169"/>
      <c r="B29" s="4" t="s">
        <v>9</v>
      </c>
      <c r="C29" s="3"/>
      <c r="D29" s="21"/>
    </row>
    <row r="30" spans="1:4" ht="33.950000000000003" customHeight="1">
      <c r="A30" s="169"/>
      <c r="B30" s="11" t="s">
        <v>10</v>
      </c>
      <c r="C30" s="5">
        <v>2</v>
      </c>
      <c r="D30" s="21"/>
    </row>
    <row r="31" spans="1:4" ht="33.950000000000003" customHeight="1" thickBot="1">
      <c r="A31" s="169"/>
      <c r="B31" s="11" t="s">
        <v>11</v>
      </c>
      <c r="C31" s="9">
        <v>5</v>
      </c>
      <c r="D31" s="21"/>
    </row>
    <row r="32" spans="1:4" ht="23.1" customHeight="1" thickBot="1">
      <c r="A32" s="169"/>
      <c r="B32" s="29" t="s">
        <v>7</v>
      </c>
      <c r="C32" s="30">
        <v>5</v>
      </c>
      <c r="D32" s="18"/>
    </row>
    <row r="33" spans="1:4" ht="10.5" customHeight="1">
      <c r="A33" s="173"/>
      <c r="B33" s="159"/>
      <c r="C33" s="159"/>
      <c r="D33" s="175"/>
    </row>
    <row r="34" spans="1:4" ht="11.1" customHeight="1">
      <c r="A34" s="206"/>
      <c r="B34" s="206"/>
      <c r="C34" s="206"/>
      <c r="D34" s="206"/>
    </row>
    <row r="35" spans="1:4" ht="20.100000000000001" customHeight="1">
      <c r="A35" s="169">
        <v>3</v>
      </c>
      <c r="B35" s="86" t="s">
        <v>12</v>
      </c>
      <c r="C35" s="87"/>
      <c r="D35" s="21"/>
    </row>
    <row r="36" spans="1:4" ht="39" customHeight="1">
      <c r="A36" s="169"/>
      <c r="B36" s="10" t="s">
        <v>13</v>
      </c>
      <c r="C36" s="3"/>
      <c r="D36" s="21"/>
    </row>
    <row r="37" spans="1:4" ht="33.950000000000003" customHeight="1">
      <c r="A37" s="169"/>
      <c r="B37" s="11" t="s">
        <v>68</v>
      </c>
      <c r="C37" s="5">
        <v>1</v>
      </c>
      <c r="D37" s="21"/>
    </row>
    <row r="38" spans="1:4" ht="33.950000000000003" customHeight="1">
      <c r="A38" s="169"/>
      <c r="B38" s="11" t="s">
        <v>14</v>
      </c>
      <c r="C38" s="5">
        <v>3</v>
      </c>
      <c r="D38" s="21"/>
    </row>
    <row r="39" spans="1:4" ht="33.950000000000003" customHeight="1" thickBot="1">
      <c r="A39" s="169"/>
      <c r="B39" s="11" t="s">
        <v>15</v>
      </c>
      <c r="C39" s="9">
        <v>5</v>
      </c>
      <c r="D39" s="21"/>
    </row>
    <row r="40" spans="1:4" ht="23.1" customHeight="1" thickBot="1">
      <c r="A40" s="169"/>
      <c r="B40" s="29" t="s">
        <v>7</v>
      </c>
      <c r="C40" s="30">
        <v>1</v>
      </c>
      <c r="D40" s="18"/>
    </row>
    <row r="41" spans="1:4" ht="11.1" customHeight="1">
      <c r="A41" s="173"/>
      <c r="B41" s="159"/>
      <c r="C41" s="159"/>
      <c r="D41" s="175"/>
    </row>
    <row r="42" spans="1:4" ht="20.100000000000001" customHeight="1">
      <c r="A42" s="169">
        <v>4</v>
      </c>
      <c r="B42" s="6" t="s">
        <v>18</v>
      </c>
      <c r="C42" s="3"/>
      <c r="D42" s="23"/>
    </row>
    <row r="43" spans="1:4" ht="20.100000000000001" customHeight="1">
      <c r="A43" s="169"/>
      <c r="B43" s="4" t="s">
        <v>19</v>
      </c>
      <c r="C43" s="3"/>
      <c r="D43" s="21"/>
    </row>
    <row r="44" spans="1:4" ht="33.950000000000003" customHeight="1">
      <c r="A44" s="169"/>
      <c r="B44" s="11" t="s">
        <v>20</v>
      </c>
      <c r="C44" s="5">
        <v>1</v>
      </c>
      <c r="D44" s="21"/>
    </row>
    <row r="45" spans="1:4" ht="33.950000000000003" customHeight="1">
      <c r="A45" s="169"/>
      <c r="B45" s="12" t="s">
        <v>21</v>
      </c>
      <c r="C45" s="5">
        <v>3</v>
      </c>
      <c r="D45" s="21"/>
    </row>
    <row r="46" spans="1:4" ht="33.950000000000003" customHeight="1" thickBot="1">
      <c r="A46" s="169"/>
      <c r="B46" s="12" t="s">
        <v>22</v>
      </c>
      <c r="C46" s="9">
        <v>5</v>
      </c>
      <c r="D46" s="21"/>
    </row>
    <row r="47" spans="1:4" ht="23.1" customHeight="1" thickBot="1">
      <c r="A47" s="169"/>
      <c r="B47" s="29" t="s">
        <v>7</v>
      </c>
      <c r="C47" s="30">
        <v>1</v>
      </c>
      <c r="D47" s="18"/>
    </row>
    <row r="48" spans="1:4" ht="11.1" customHeight="1">
      <c r="A48" s="173"/>
      <c r="B48" s="159"/>
      <c r="C48" s="159"/>
      <c r="D48" s="175"/>
    </row>
    <row r="49" spans="1:4" ht="20.100000000000001" customHeight="1">
      <c r="A49" s="169">
        <v>5</v>
      </c>
      <c r="B49" s="6" t="s">
        <v>23</v>
      </c>
      <c r="C49" s="3"/>
      <c r="D49" s="23"/>
    </row>
    <row r="50" spans="1:4" ht="54.95" customHeight="1">
      <c r="A50" s="169"/>
      <c r="B50" s="10" t="s">
        <v>24</v>
      </c>
      <c r="C50" s="3"/>
      <c r="D50" s="21"/>
    </row>
    <row r="51" spans="1:4" ht="33.950000000000003" customHeight="1">
      <c r="A51" s="169"/>
      <c r="B51" s="11" t="s">
        <v>25</v>
      </c>
      <c r="C51" s="5">
        <v>1</v>
      </c>
      <c r="D51" s="21"/>
    </row>
    <row r="52" spans="1:4" ht="33.950000000000003" customHeight="1" thickBot="1">
      <c r="A52" s="169"/>
      <c r="B52" s="11" t="s">
        <v>26</v>
      </c>
      <c r="C52" s="9">
        <v>5</v>
      </c>
      <c r="D52" s="21"/>
    </row>
    <row r="53" spans="1:4" ht="23.1" customHeight="1" thickBot="1">
      <c r="A53" s="169"/>
      <c r="B53" s="29" t="s">
        <v>7</v>
      </c>
      <c r="C53" s="30">
        <v>1</v>
      </c>
      <c r="D53" s="18"/>
    </row>
    <row r="54" spans="1:4" ht="11.1" customHeight="1">
      <c r="A54" s="173"/>
      <c r="B54" s="159"/>
      <c r="C54" s="159"/>
      <c r="D54" s="175"/>
    </row>
    <row r="55" spans="1:4" ht="20.100000000000001" customHeight="1">
      <c r="A55" s="169">
        <v>6</v>
      </c>
      <c r="B55" s="6" t="s">
        <v>27</v>
      </c>
      <c r="C55" s="3"/>
      <c r="D55" s="23"/>
    </row>
    <row r="56" spans="1:4" ht="51" customHeight="1">
      <c r="A56" s="169"/>
      <c r="B56" s="10" t="s">
        <v>28</v>
      </c>
      <c r="C56" s="3"/>
      <c r="D56" s="26" t="s">
        <v>118</v>
      </c>
    </row>
    <row r="57" spans="1:4" ht="33.950000000000003" customHeight="1">
      <c r="A57" s="169"/>
      <c r="B57" s="11" t="s">
        <v>29</v>
      </c>
      <c r="C57" s="5">
        <v>1</v>
      </c>
      <c r="D57" s="21"/>
    </row>
    <row r="58" spans="1:4" ht="33.950000000000003" customHeight="1">
      <c r="A58" s="169"/>
      <c r="B58" s="11" t="s">
        <v>30</v>
      </c>
      <c r="C58" s="5">
        <v>2</v>
      </c>
      <c r="D58" s="21"/>
    </row>
    <row r="59" spans="1:4" ht="33.950000000000003" customHeight="1">
      <c r="A59" s="169"/>
      <c r="B59" s="11" t="s">
        <v>31</v>
      </c>
      <c r="C59" s="5">
        <v>3</v>
      </c>
      <c r="D59" s="21"/>
    </row>
    <row r="60" spans="1:4" ht="33.950000000000003" customHeight="1">
      <c r="A60" s="169"/>
      <c r="B60" s="11" t="s">
        <v>32</v>
      </c>
      <c r="C60" s="5">
        <v>4</v>
      </c>
      <c r="D60" s="21"/>
    </row>
    <row r="61" spans="1:4" ht="33.950000000000003" customHeight="1" thickBot="1">
      <c r="A61" s="169"/>
      <c r="B61" s="11" t="s">
        <v>33</v>
      </c>
      <c r="C61" s="9">
        <v>5</v>
      </c>
      <c r="D61" s="21"/>
    </row>
    <row r="62" spans="1:4" ht="23.1" customHeight="1" thickBot="1">
      <c r="A62" s="169"/>
      <c r="B62" s="29" t="s">
        <v>7</v>
      </c>
      <c r="C62" s="30">
        <v>4</v>
      </c>
      <c r="D62" s="18"/>
    </row>
    <row r="63" spans="1:4" ht="11.1" customHeight="1" thickBot="1">
      <c r="A63" s="173"/>
      <c r="B63" s="159"/>
      <c r="C63" s="174"/>
      <c r="D63" s="175"/>
    </row>
    <row r="64" spans="1:4" ht="35.1" customHeight="1" thickBot="1">
      <c r="A64" s="156" t="s">
        <v>121</v>
      </c>
      <c r="B64" s="157"/>
      <c r="C64" s="28">
        <f>IF(SUM(C26,C32,C40,C47,C53,C62)&gt;0,AVERAGE(C26,C32,C40,C47,C53,C62),0)</f>
        <v>2.3333333333333335</v>
      </c>
      <c r="D64" s="27"/>
    </row>
    <row r="65" spans="1:4" ht="11.1" customHeight="1">
      <c r="A65" s="173"/>
      <c r="B65" s="159"/>
      <c r="C65" s="160"/>
      <c r="D65" s="175"/>
    </row>
    <row r="66" spans="1:4" ht="39.950000000000003" customHeight="1">
      <c r="A66" s="184" t="s">
        <v>119</v>
      </c>
      <c r="B66" s="185"/>
      <c r="C66" s="8" t="s">
        <v>16</v>
      </c>
      <c r="D66" s="20" t="s">
        <v>17</v>
      </c>
    </row>
    <row r="67" spans="1:4" ht="20.100000000000001" customHeight="1">
      <c r="A67" s="176">
        <v>1</v>
      </c>
      <c r="B67" s="6" t="s">
        <v>34</v>
      </c>
      <c r="C67" s="3"/>
      <c r="D67" s="23"/>
    </row>
    <row r="68" spans="1:4" ht="84.95" customHeight="1">
      <c r="A68" s="169"/>
      <c r="B68" s="10" t="s">
        <v>69</v>
      </c>
      <c r="C68" s="3"/>
      <c r="D68" s="21"/>
    </row>
    <row r="69" spans="1:4" ht="33.950000000000003" customHeight="1">
      <c r="A69" s="169"/>
      <c r="B69" s="14" t="s">
        <v>35</v>
      </c>
      <c r="C69" s="5">
        <v>1</v>
      </c>
      <c r="D69" s="21"/>
    </row>
    <row r="70" spans="1:4" ht="33.950000000000003" customHeight="1">
      <c r="A70" s="169"/>
      <c r="B70" s="14" t="s">
        <v>36</v>
      </c>
      <c r="C70" s="5">
        <v>2</v>
      </c>
      <c r="D70" s="21"/>
    </row>
    <row r="71" spans="1:4" ht="33.950000000000003" customHeight="1">
      <c r="A71" s="169"/>
      <c r="B71" s="14" t="s">
        <v>37</v>
      </c>
      <c r="C71" s="5">
        <v>3</v>
      </c>
      <c r="D71" s="21"/>
    </row>
    <row r="72" spans="1:4" ht="33.950000000000003" customHeight="1">
      <c r="A72" s="169"/>
      <c r="B72" s="14" t="s">
        <v>38</v>
      </c>
      <c r="C72" s="5">
        <v>4</v>
      </c>
      <c r="D72" s="21"/>
    </row>
    <row r="73" spans="1:4" ht="33.950000000000003" customHeight="1" thickBot="1">
      <c r="A73" s="169"/>
      <c r="B73" s="14" t="s">
        <v>39</v>
      </c>
      <c r="C73" s="9">
        <v>5</v>
      </c>
      <c r="D73" s="21"/>
    </row>
    <row r="74" spans="1:4" ht="23.1" customHeight="1">
      <c r="A74" s="169"/>
      <c r="B74" s="89" t="s">
        <v>7</v>
      </c>
      <c r="C74" s="90">
        <v>3</v>
      </c>
      <c r="D74" s="91"/>
    </row>
    <row r="75" spans="1:4" ht="11.1" customHeight="1">
      <c r="A75" s="206"/>
      <c r="B75" s="206"/>
      <c r="C75" s="206"/>
      <c r="D75" s="206"/>
    </row>
    <row r="76" spans="1:4" ht="48" customHeight="1">
      <c r="A76" s="88"/>
      <c r="B76" s="88"/>
      <c r="C76" s="88"/>
      <c r="D76" s="88"/>
    </row>
    <row r="77" spans="1:4" ht="11.1" customHeight="1">
      <c r="A77" s="206"/>
      <c r="B77" s="206"/>
      <c r="C77" s="206"/>
      <c r="D77" s="206"/>
    </row>
    <row r="78" spans="1:4" ht="20.100000000000001" customHeight="1">
      <c r="A78" s="169">
        <v>2</v>
      </c>
      <c r="B78" s="86" t="s">
        <v>40</v>
      </c>
      <c r="C78" s="87"/>
      <c r="D78" s="21"/>
    </row>
    <row r="79" spans="1:4" ht="71.099999999999994" customHeight="1">
      <c r="A79" s="169"/>
      <c r="B79" s="10" t="s">
        <v>70</v>
      </c>
      <c r="C79" s="3"/>
      <c r="D79" s="21"/>
    </row>
    <row r="80" spans="1:4" ht="33.950000000000003" customHeight="1">
      <c r="A80" s="169"/>
      <c r="B80" s="14" t="s">
        <v>25</v>
      </c>
      <c r="C80" s="5">
        <v>1</v>
      </c>
      <c r="D80" s="21"/>
    </row>
    <row r="81" spans="1:4" ht="33.950000000000003" customHeight="1" thickBot="1">
      <c r="A81" s="169"/>
      <c r="B81" s="14" t="s">
        <v>26</v>
      </c>
      <c r="C81" s="9">
        <v>5</v>
      </c>
      <c r="D81" s="21"/>
    </row>
    <row r="82" spans="1:4" ht="23.1" customHeight="1" thickBot="1">
      <c r="A82" s="169"/>
      <c r="B82" s="29" t="s">
        <v>7</v>
      </c>
      <c r="C82" s="30">
        <v>1</v>
      </c>
      <c r="D82" s="18"/>
    </row>
    <row r="83" spans="1:4" ht="11.1" customHeight="1">
      <c r="A83" s="173"/>
      <c r="B83" s="159"/>
      <c r="C83" s="159"/>
      <c r="D83" s="175"/>
    </row>
    <row r="84" spans="1:4" ht="20.100000000000001" customHeight="1">
      <c r="A84" s="169">
        <v>3</v>
      </c>
      <c r="B84" s="6" t="s">
        <v>41</v>
      </c>
      <c r="C84" s="3"/>
      <c r="D84" s="23"/>
    </row>
    <row r="85" spans="1:4" ht="39" customHeight="1">
      <c r="A85" s="169"/>
      <c r="B85" s="10" t="s">
        <v>42</v>
      </c>
      <c r="C85" s="3"/>
      <c r="D85" s="21"/>
    </row>
    <row r="86" spans="1:4" ht="33.950000000000003" customHeight="1">
      <c r="A86" s="169"/>
      <c r="B86" s="14" t="s">
        <v>25</v>
      </c>
      <c r="C86" s="5">
        <v>0</v>
      </c>
      <c r="D86" s="21"/>
    </row>
    <row r="87" spans="1:4" ht="33.950000000000003" customHeight="1">
      <c r="A87" s="169"/>
      <c r="B87" s="14" t="s">
        <v>43</v>
      </c>
      <c r="C87" s="5">
        <v>1</v>
      </c>
      <c r="D87" s="21"/>
    </row>
    <row r="88" spans="1:4" ht="33.950000000000003" customHeight="1">
      <c r="A88" s="169"/>
      <c r="B88" s="14" t="s">
        <v>44</v>
      </c>
      <c r="C88" s="5">
        <v>2</v>
      </c>
      <c r="D88" s="21"/>
    </row>
    <row r="89" spans="1:4" ht="33.950000000000003" customHeight="1">
      <c r="A89" s="169"/>
      <c r="B89" s="14" t="s">
        <v>45</v>
      </c>
      <c r="C89" s="5">
        <v>3</v>
      </c>
      <c r="D89" s="21"/>
    </row>
    <row r="90" spans="1:4" ht="33.950000000000003" customHeight="1">
      <c r="A90" s="169"/>
      <c r="B90" s="14" t="s">
        <v>46</v>
      </c>
      <c r="C90" s="5">
        <v>4</v>
      </c>
      <c r="D90" s="21"/>
    </row>
    <row r="91" spans="1:4" ht="33.950000000000003" customHeight="1" thickBot="1">
      <c r="A91" s="169"/>
      <c r="B91" s="14" t="s">
        <v>47</v>
      </c>
      <c r="C91" s="9">
        <v>5</v>
      </c>
      <c r="D91" s="21"/>
    </row>
    <row r="92" spans="1:4" ht="23.1" customHeight="1" thickBot="1">
      <c r="A92" s="169"/>
      <c r="B92" s="29" t="s">
        <v>7</v>
      </c>
      <c r="C92" s="30">
        <v>0</v>
      </c>
      <c r="D92" s="18"/>
    </row>
    <row r="93" spans="1:4" ht="11.1" customHeight="1">
      <c r="A93" s="173"/>
      <c r="B93" s="159"/>
      <c r="C93" s="159"/>
      <c r="D93" s="175"/>
    </row>
    <row r="94" spans="1:4" ht="20.100000000000001" customHeight="1">
      <c r="A94" s="176">
        <v>4</v>
      </c>
      <c r="B94" s="6" t="s">
        <v>48</v>
      </c>
      <c r="C94" s="3"/>
      <c r="D94" s="23"/>
    </row>
    <row r="95" spans="1:4" ht="54.95" customHeight="1">
      <c r="A95" s="169"/>
      <c r="B95" s="10" t="s">
        <v>49</v>
      </c>
      <c r="C95" s="3"/>
      <c r="D95" s="21"/>
    </row>
    <row r="96" spans="1:4" ht="33.950000000000003" customHeight="1">
      <c r="A96" s="169"/>
      <c r="B96" s="14" t="s">
        <v>50</v>
      </c>
      <c r="C96" s="5">
        <v>1</v>
      </c>
      <c r="D96" s="21"/>
    </row>
    <row r="97" spans="1:4" ht="33.950000000000003" customHeight="1">
      <c r="A97" s="169"/>
      <c r="B97" s="14" t="s">
        <v>51</v>
      </c>
      <c r="C97" s="5">
        <v>2</v>
      </c>
      <c r="D97" s="21"/>
    </row>
    <row r="98" spans="1:4" ht="33.950000000000003" customHeight="1">
      <c r="A98" s="169"/>
      <c r="B98" s="15" t="s">
        <v>52</v>
      </c>
      <c r="C98" s="5">
        <v>3</v>
      </c>
      <c r="D98" s="21"/>
    </row>
    <row r="99" spans="1:4" ht="33.950000000000003" customHeight="1">
      <c r="A99" s="169"/>
      <c r="B99" s="14" t="s">
        <v>53</v>
      </c>
      <c r="C99" s="5">
        <v>4</v>
      </c>
      <c r="D99" s="21"/>
    </row>
    <row r="100" spans="1:4" ht="33.950000000000003" customHeight="1" thickBot="1">
      <c r="A100" s="169"/>
      <c r="B100" s="14" t="s">
        <v>54</v>
      </c>
      <c r="C100" s="9">
        <v>5</v>
      </c>
      <c r="D100" s="21"/>
    </row>
    <row r="101" spans="1:4" ht="23.1" customHeight="1" thickBot="1">
      <c r="A101" s="177"/>
      <c r="B101" s="29" t="s">
        <v>7</v>
      </c>
      <c r="C101" s="30">
        <v>1</v>
      </c>
      <c r="D101" s="27"/>
    </row>
    <row r="102" spans="1:4" ht="11.1" customHeight="1" thickBot="1">
      <c r="A102" s="158"/>
      <c r="B102" s="159"/>
      <c r="C102" s="160"/>
      <c r="D102" s="161"/>
    </row>
    <row r="103" spans="1:4" ht="35.1" customHeight="1" thickBot="1">
      <c r="A103" s="156" t="s">
        <v>122</v>
      </c>
      <c r="B103" s="157"/>
      <c r="C103" s="28">
        <f>IF(SUM(C74,C82,C92,C101)&gt;0,AVERAGE(C74,C82,C92,C101),0)</f>
        <v>1.25</v>
      </c>
      <c r="D103" s="27"/>
    </row>
    <row r="104" spans="1:4" ht="11.1" customHeight="1" thickBot="1">
      <c r="A104" s="162"/>
      <c r="B104" s="163"/>
      <c r="C104" s="164"/>
      <c r="D104" s="165"/>
    </row>
  </sheetData>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Gestione del Rischio</vt:lpstr>
      <vt:lpstr>S.P. A1</vt:lpstr>
      <vt:lpstr>S.P. A2</vt:lpstr>
      <vt:lpstr>S.P. A3</vt:lpstr>
      <vt:lpstr>S.P. A4</vt:lpstr>
      <vt:lpstr>S.P. B1</vt:lpstr>
      <vt:lpstr>S.P. C1</vt:lpstr>
      <vt:lpstr>S.P. C2</vt:lpstr>
      <vt:lpstr>S.P. D1</vt:lpstr>
      <vt:lpstr>S.P. E1</vt:lpstr>
      <vt:lpstr>S.P. E2</vt:lpstr>
      <vt:lpstr>S.P. E3</vt:lpstr>
      <vt:lpstr>S.P. F1</vt:lpstr>
      <vt:lpstr>S.P. G1</vt:lpstr>
      <vt:lpstr>S.P. H1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Marras</dc:creator>
  <cp:lastModifiedBy>GIOVANNA</cp:lastModifiedBy>
  <cp:lastPrinted>2023-01-23T12:15:17Z</cp:lastPrinted>
  <dcterms:created xsi:type="dcterms:W3CDTF">2015-01-10T14:36:48Z</dcterms:created>
  <dcterms:modified xsi:type="dcterms:W3CDTF">2023-01-25T15:02:08Z</dcterms:modified>
</cp:coreProperties>
</file>